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persons/person.xml" ContentType="application/vnd.ms-excel.person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threadedComments/threadedComment1.xml" ContentType="application/vnd.ms-excel.threadedcomment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4"/>
  </bookViews>
  <sheets>
    <sheet name="Титульный лист" sheetId="1" state="visible" r:id="rId3"/>
    <sheet name="Раздел 1 - 4-00 " sheetId="2" state="visible" r:id="rId4"/>
    <sheet name="Раздел 1 - 10-00  " sheetId="3" state="visible" r:id="rId5"/>
    <sheet name="Раздел 1 - 18-00  " sheetId="4" state="visible" r:id="rId6"/>
    <sheet name="Раздел 2 -4-00 " sheetId="5" state="visible" r:id="rId7"/>
    <sheet name="Раздел 2 - 10-00  " sheetId="6" state="visible" r:id="rId8"/>
    <sheet name="Раздел 2 - 18-00  " sheetId="7" state="visible" r:id="rId9"/>
    <sheet name="Раздел 3 " sheetId="8" state="visible" r:id="rId10"/>
    <sheet name="Перераспределение " sheetId="9" state="hidden" r:id="rId11"/>
    <sheet name="Раздел 4 ПА" sheetId="10" state="hidden" r:id="rId12"/>
    <sheet name="Раздел 5" sheetId="11" state="visible" r:id="rId13"/>
  </sheets>
  <externalReferences>
    <externalReference r:id="rId1"/>
  </externalReferences>
  <definedNames>
    <definedName name="_xlnm.Print_Area" localSheetId="1">'Раздел 1 - 4-00 '!$A$3:$C$30</definedName>
    <definedName name="Print_Area" localSheetId="2">'Раздел 1 - 10-00  '!$A$3:$C$30</definedName>
    <definedName name="Print_Area" localSheetId="3">'Раздел 1 - 18-00  '!$A$3:$C$30</definedName>
    <definedName name="_xlnm.Print_Area" localSheetId="4" hidden="0">'Раздел 2 -4-00 '!$A$3:$P$36</definedName>
    <definedName name="_xlnm.Print_Area" localSheetId="5" hidden="0">'Раздел 2 - 10-00  '!$A$3:$P$36</definedName>
    <definedName name="_xlnm.Print_Area" localSheetId="6" hidden="0">'Раздел 2 - 18-00  '!$A$3:$P$36</definedName>
    <definedName name="_xlnm.Print_Area" localSheetId="7" hidden="0">'Раздел 3 '!$B$1:$W$287</definedName>
    <definedName name="_xlnm.Print_Area" localSheetId="8">'Перераспределение '!$A$1:$O$31</definedName>
    <definedName name="_xlnm.Print_Area" localSheetId="9">'Раздел 4 ПА'!$A$3:$G$16</definedName>
  </definedNames>
  <calcPr fullPrecision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tc={635E4943-5965-8D45-9320-7B52A267A0C8}</author>
  </authors>
  <commentList>
    <comment ref="T11" authorId="0" xr:uid="{635E4943-5965-8D45-9320-7B52A267A0C8}">
      <text/>
    </comment>
  </commentList>
</comments>
</file>

<file path=xl/sharedStrings.xml><?xml version="1.0" encoding="utf-8"?>
<sst xmlns="http://schemas.openxmlformats.org/spreadsheetml/2006/main" count="630" uniqueCount="630">
  <si>
    <t xml:space="preserve">Приложение № 9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</si>
  <si>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</si>
  <si>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</si>
  <si>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</si>
  <si>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</si>
  <si>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</si>
  <si>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(в ред. Приказа Минэнерго России</t>
  </si>
  <si>
    <t xml:space="preserve"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</si>
  <si>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18.12.2024 г.</t>
  </si>
  <si>
    <t xml:space="preserve">КОНФИДЕНЦИАЛЬНОСТЬ ГАРАНТИРУЕТСЯ ПОЛУЧАТЕЛЕМ ИНФОРМАЦИИ</t>
  </si>
  <si>
    <t xml:space="preserve">ВОЗМОЖНО ПРЕДСТАВЛЕНИЕ В ЭЛЕКТРОННОМ ВИДЕ</t>
  </si>
  <si>
    <t xml:space="preserve">Наименование организации, предоставляющей сведения:  Новгородский филиал ПАО "Россети Северо-Запад" "Новгородэнерго"</t>
  </si>
  <si>
    <t xml:space="preserve">Почтовый адрес: 173001 г. Великий Новгород, ул. Большая Санкт-Петербурская, д. 3</t>
  </si>
  <si>
    <t xml:space="preserve">Раздел 1</t>
  </si>
  <si>
    <t xml:space="preserve"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</si>
  <si>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</si>
  <si>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КЗ 18.12.2024 г.  04-00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</si>
  <si>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</si>
  <si>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</si>
  <si>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</si>
  <si>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 </t>
  </si>
  <si>
    <t>-</t>
  </si>
  <si>
    <t xml:space="preserve">Спецочередь АЧР (далее - САЧР)</t>
  </si>
  <si>
    <t xml:space="preserve">Процент 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</si>
  <si>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</si>
  <si>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</si>
  <si>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</si>
  <si>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</si>
  <si>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</si>
  <si>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</si>
  <si>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 АЧР от потребления</t>
  </si>
  <si>
    <t xml:space="preserve">Процент АЧР в соответствии с заданием </t>
  </si>
  <si>
    <t xml:space="preserve">Выполнение задания </t>
  </si>
  <si>
    <t xml:space="preserve">АЧР-2 совмещенная</t>
  </si>
  <si>
    <t xml:space="preserve">Процент АЧР-2 совмещенная от АЧР-1(без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</si>
  <si>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</si>
  <si>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</si>
  <si>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</si>
  <si>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</si>
  <si>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Начальник службы</t>
  </si>
  <si>
    <t xml:space="preserve">электрических режимов</t>
  </si>
  <si>
    <t xml:space="preserve">А.В. Антонова</t>
  </si>
  <si>
    <t xml:space="preserve">КЗ 18.12.2024 г.  10-00</t>
  </si>
  <si>
    <t xml:space="preserve">КЗ 18.12.2024 г.  18-00</t>
  </si>
  <si>
    <t xml:space="preserve">Раздел 2</t>
  </si>
  <si>
    <t xml:space="preserve">(Таблица 2.1)</t>
  </si>
  <si>
    <t xml:space="preserve">Раздел 2. Совмещение АЧР-1 и АЧР-2</t>
  </si>
  <si>
    <t xml:space="preserve">по Новгородскому филиалу ПАО "Россети Северо-Запад" </t>
  </si>
  <si>
    <t xml:space="preserve">Уставки АЧР-1</t>
  </si>
  <si>
    <t xml:space="preserve">Уставки АЧР-2</t>
  </si>
  <si>
    <t xml:space="preserve">АЧР-2    МВт</t>
  </si>
  <si>
    <t xml:space="preserve">АЧР-1 МВт</t>
  </si>
  <si>
    <t xml:space="preserve">% совмещ. по уставке</t>
  </si>
  <si>
    <t xml:space="preserve">49 Гц</t>
  </si>
  <si>
    <t xml:space="preserve">48,9 Гц</t>
  </si>
  <si>
    <t xml:space="preserve">48,8 Гц</t>
  </si>
  <si>
    <t xml:space="preserve"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</si>
  <si>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</si>
  <si>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</si>
  <si>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</si>
  <si>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</si>
  <si>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</si>
  <si>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</si>
  <si>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</si>
  <si>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 xml:space="preserve">&gt;50-60 с</t>
  </si>
  <si>
    <t>40-50с</t>
  </si>
  <si>
    <t>&gt;50-60с</t>
  </si>
  <si>
    <t>&gt;60-70с</t>
  </si>
  <si>
    <t xml:space="preserve">1 оч</t>
  </si>
  <si>
    <t xml:space="preserve">48,6 Гц</t>
  </si>
  <si>
    <t xml:space="preserve">2 оч</t>
  </si>
  <si>
    <t xml:space="preserve">48,5 Гц</t>
  </si>
  <si>
    <t xml:space="preserve">48,4 Гц</t>
  </si>
  <si>
    <t xml:space="preserve">3 оч</t>
  </si>
  <si>
    <t xml:space="preserve">48,3 Гц</t>
  </si>
  <si>
    <t xml:space="preserve">48,2 Гц</t>
  </si>
  <si>
    <t xml:space="preserve">4 оч</t>
  </si>
  <si>
    <t xml:space="preserve">48,1 Гц</t>
  </si>
  <si>
    <t xml:space="preserve">48,0 Гц</t>
  </si>
  <si>
    <t xml:space="preserve">5 оч</t>
  </si>
  <si>
    <t xml:space="preserve">47,9 Гц</t>
  </si>
  <si>
    <t xml:space="preserve">47,8 Гц</t>
  </si>
  <si>
    <t xml:space="preserve">6 оч</t>
  </si>
  <si>
    <t xml:space="preserve">47,7 Гц</t>
  </si>
  <si>
    <t xml:space="preserve">47,6 Гц</t>
  </si>
  <si>
    <t xml:space="preserve">7 оч</t>
  </si>
  <si>
    <t xml:space="preserve">47,5 Гц</t>
  </si>
  <si>
    <t xml:space="preserve">47,4 Гц</t>
  </si>
  <si>
    <t xml:space="preserve">8 оч</t>
  </si>
  <si>
    <t xml:space="preserve">47,3 Гц</t>
  </si>
  <si>
    <t xml:space="preserve">47,2 Гц</t>
  </si>
  <si>
    <t xml:space="preserve">9 оч</t>
  </si>
  <si>
    <t xml:space="preserve">47,1 Гц</t>
  </si>
  <si>
    <t xml:space="preserve">47,0 Гц</t>
  </si>
  <si>
    <t xml:space="preserve">10 оч.</t>
  </si>
  <si>
    <t xml:space="preserve">46,9 Гц</t>
  </si>
  <si>
    <t xml:space="preserve">46,8 Гц</t>
  </si>
  <si>
    <t xml:space="preserve">11 оч</t>
  </si>
  <si>
    <t xml:space="preserve">46,7 Гц</t>
  </si>
  <si>
    <t xml:space="preserve">46,6 Гц</t>
  </si>
  <si>
    <t xml:space="preserve">46,5 Гц</t>
  </si>
  <si>
    <t xml:space="preserve">13 оч.</t>
  </si>
  <si>
    <t xml:space="preserve">Сумма АЧР-2 МВт</t>
  </si>
  <si>
    <t xml:space="preserve">% соотнош. очередей</t>
  </si>
  <si>
    <t xml:space="preserve">I ст. АЧР-2 совм.</t>
  </si>
  <si>
    <t xml:space="preserve">II ст. АЧР-2 совм.</t>
  </si>
  <si>
    <t xml:space="preserve">III  ст. АЧР-2 совм.</t>
  </si>
  <si>
    <t xml:space="preserve">I Yст. АЧР-2 совм.</t>
  </si>
  <si>
    <t xml:space="preserve">ПС НП МЭС</t>
  </si>
  <si>
    <t xml:space="preserve">ПС ПО БЭС</t>
  </si>
  <si>
    <t xml:space="preserve">РАБОТА ПРОГНОЗ  - СЭР диск С кор.- 24.05.24</t>
  </si>
  <si>
    <t xml:space="preserve">ПС ПО ИЭС</t>
  </si>
  <si>
    <t xml:space="preserve">ПС ПО ВЭС</t>
  </si>
  <si>
    <t xml:space="preserve">ПС ПОСЭС</t>
  </si>
  <si>
    <t xml:space="preserve">Раздел 3. Настройка АЧР </t>
  </si>
  <si>
    <t>Акрон</t>
  </si>
  <si>
    <t xml:space="preserve">Новгородского филиала ПАО «Россети Северо-Запад»</t>
  </si>
  <si>
    <t xml:space="preserve">АКТУАЛИЗИРОВАТЬ в СРЗА</t>
  </si>
  <si>
    <t xml:space="preserve">КЗ 18.12.2024 г. </t>
  </si>
  <si>
    <t xml:space="preserve">Итого подведено под АЧР</t>
  </si>
  <si>
    <t>Объект</t>
  </si>
  <si>
    <t>Присоединение</t>
  </si>
  <si>
    <t>АЧР-1</t>
  </si>
  <si>
    <t>АЧР-2</t>
  </si>
  <si>
    <t>ЧАПВ</t>
  </si>
  <si>
    <t xml:space="preserve">Объем,                                                                 МВт</t>
  </si>
  <si>
    <t>Примечание</t>
  </si>
  <si>
    <t xml:space="preserve">№ очереди</t>
  </si>
  <si>
    <t>уставки</t>
  </si>
  <si>
    <t xml:space="preserve">по фидерам</t>
  </si>
  <si>
    <t xml:space="preserve">по времени</t>
  </si>
  <si>
    <t xml:space="preserve">по частоте</t>
  </si>
  <si>
    <t xml:space="preserve">по частоте возврата (+0,1)</t>
  </si>
  <si>
    <t xml:space="preserve">по частоте возврата                      (-0,1)</t>
  </si>
  <si>
    <t>4-00</t>
  </si>
  <si>
    <t>10-00</t>
  </si>
  <si>
    <t>18-00</t>
  </si>
  <si>
    <t>сек.</t>
  </si>
  <si>
    <t>Гц</t>
  </si>
  <si>
    <t xml:space="preserve">ПС 110 кВ  Кулотино</t>
  </si>
  <si>
    <t xml:space="preserve">В-10 кВ  ф.:  3, 4</t>
  </si>
  <si>
    <t xml:space="preserve">ЧАПВ нет</t>
  </si>
  <si>
    <t xml:space="preserve">ПС 110 кВ Энергомаш</t>
  </si>
  <si>
    <t xml:space="preserve">В-10 кВ 1В Т-1, 1В Т-2</t>
  </si>
  <si>
    <t xml:space="preserve">ПС 110 кВ Ручьи</t>
  </si>
  <si>
    <t xml:space="preserve">В-10 кВ  ф.:  6, 7; 10; 11; 12</t>
  </si>
  <si>
    <t xml:space="preserve">4 оч.V ст.</t>
  </si>
  <si>
    <t xml:space="preserve">Запрет  АВР СВ-10</t>
  </si>
  <si>
    <t xml:space="preserve">ПС 330 кВ Новгородская</t>
  </si>
  <si>
    <t xml:space="preserve">В-10 кВ  1сш  ф.: 1</t>
  </si>
  <si>
    <t xml:space="preserve">В-10 кВ  1сш  ф.: 2</t>
  </si>
  <si>
    <t xml:space="preserve">В-10 кВ  1сш  ф.: 15</t>
  </si>
  <si>
    <t xml:space="preserve">В-10 кВ  1сш  ф.: 21</t>
  </si>
  <si>
    <t xml:space="preserve">В-10 кВ  1сш  ф.: 14</t>
  </si>
  <si>
    <t xml:space="preserve">В-10 кВ  1сш  ф.: 18</t>
  </si>
  <si>
    <t xml:space="preserve">В-10 кВ  1сш  ф.: 6                                            </t>
  </si>
  <si>
    <t xml:space="preserve">В-10 кВ  2сш  ф.: 7</t>
  </si>
  <si>
    <t xml:space="preserve">3 оч.V ст.</t>
  </si>
  <si>
    <t xml:space="preserve">В-10 кВ  2сш  ф.: 9</t>
  </si>
  <si>
    <t xml:space="preserve">В-10 кВ  2сш  ф.: 10</t>
  </si>
  <si>
    <t xml:space="preserve">В-10 кВ  2сш  ф.: 13</t>
  </si>
  <si>
    <t xml:space="preserve">В-10 кВ  2сш  ф.: 12</t>
  </si>
  <si>
    <t xml:space="preserve">В-10 кВ  2сш  ф.: 4</t>
  </si>
  <si>
    <t xml:space="preserve"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</si>
  <si>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</si>
  <si>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</si>
  <si>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</si>
  <si>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</si>
  <si>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</si>
  <si>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Вся ПС по вводам 35 и 10 кВ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</si>
  <si>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</si>
  <si>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</si>
  <si>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 xml:space="preserve">ПС 110 кВ Холм</t>
  </si>
  <si>
    <t xml:space="preserve">В-10, 35 кВ  Т-1, Т-2</t>
  </si>
  <si>
    <t>спец.оч.</t>
  </si>
  <si>
    <t xml:space="preserve">2 оч.V ст.</t>
  </si>
  <si>
    <t xml:space="preserve">ПС 110 кВ Марево</t>
  </si>
  <si>
    <t xml:space="preserve"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</si>
  <si>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</si>
  <si>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</si>
  <si>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</si>
  <si>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Вся ПС по вводам 10 кВ</t>
  </si>
  <si>
    <t xml:space="preserve">В-10 кВ  1сш  ф.: 38                          </t>
  </si>
  <si>
    <t xml:space="preserve">В-10 кВ  2сш  ф.: 40</t>
  </si>
  <si>
    <t xml:space="preserve">ПС 110 кВ Дунаево</t>
  </si>
  <si>
    <t xml:space="preserve">В-10 кВ  Т-1, Т-2</t>
  </si>
  <si>
    <t xml:space="preserve">Выведено в резерв</t>
  </si>
  <si>
    <t xml:space="preserve">ПС 330 кВ Чудово</t>
  </si>
  <si>
    <t xml:space="preserve">В-10 кВ  2сш   ф.: 3</t>
  </si>
  <si>
    <t xml:space="preserve">1 оч.V ст.</t>
  </si>
  <si>
    <t xml:space="preserve">В-10 кВ  2сш   ф.: 5</t>
  </si>
  <si>
    <t xml:space="preserve">В-10 кВ  2сш  ф.: 11                                           </t>
  </si>
  <si>
    <t xml:space="preserve">В-10 кВ  1сш  ф.: 20</t>
  </si>
  <si>
    <t xml:space="preserve"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</si>
  <si>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</si>
  <si>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</si>
  <si>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</si>
  <si>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 xml:space="preserve">В-10 кВ  2сш  ф.: 15</t>
  </si>
  <si>
    <t xml:space="preserve">РП 10 кВ  Южное</t>
  </si>
  <si>
    <t xml:space="preserve">В-10 кВ  1сш  ф.: 3</t>
  </si>
  <si>
    <t xml:space="preserve">1 оч. I ст.</t>
  </si>
  <si>
    <t xml:space="preserve">16 оч. IV ст.</t>
  </si>
  <si>
    <t xml:space="preserve">В-10 кВ  1сш  ф.: 7</t>
  </si>
  <si>
    <t xml:space="preserve">Вся ПС по фидерам</t>
  </si>
  <si>
    <t xml:space="preserve">ПС 110 кВ Антоново</t>
  </si>
  <si>
    <t xml:space="preserve">В-6 кВ  1В Т-2  2с  ф.: 12</t>
  </si>
  <si>
    <t xml:space="preserve">15 оч. IV ст.</t>
  </si>
  <si>
    <t xml:space="preserve">В-6 кВ  1В Т-2  2с  ф.: 13</t>
  </si>
  <si>
    <t xml:space="preserve">В-6 кВ  1В Т-2  2с  ф.: 14</t>
  </si>
  <si>
    <t xml:space="preserve">В-6 кВ  1В Т-2  2с  ф.: 15</t>
  </si>
  <si>
    <t xml:space="preserve">В-6 кВ  1В Т-2  2с  ф.: 16</t>
  </si>
  <si>
    <t xml:space="preserve">В-6 кВ  1В Т-2  2с  ф.: 18</t>
  </si>
  <si>
    <t xml:space="preserve">В-6 кВ  1В Т-2  2с  ф.: 24</t>
  </si>
  <si>
    <t xml:space="preserve">В-6 кВ  1В Т-2  2с  ф.: 25</t>
  </si>
  <si>
    <t xml:space="preserve">В-6 кВ  1В Т-2  2с  ф.: 26</t>
  </si>
  <si>
    <t xml:space="preserve">В-6 кВ  2В Т-2  4с  ф.: 17</t>
  </si>
  <si>
    <t xml:space="preserve">В-6 кВ  2В Т-2  4с  ф.: 19</t>
  </si>
  <si>
    <t xml:space="preserve">В-6 кВ  2В Т-2  4с ф.: 20</t>
  </si>
  <si>
    <t xml:space="preserve">2 оч. I ст.</t>
  </si>
  <si>
    <t xml:space="preserve">14 оч. IV ст.</t>
  </si>
  <si>
    <t xml:space="preserve">В-6 кВ  2В Т-2  4с  ф.: 22</t>
  </si>
  <si>
    <t xml:space="preserve">В-6 кВ  2В Т-2  4с  ф.: 23</t>
  </si>
  <si>
    <t xml:space="preserve">В-6 кВ  2В Т-2  4с  ф.: 28</t>
  </si>
  <si>
    <t xml:space="preserve">В-6 кВ  2В Т-2  4с  ф.: 29</t>
  </si>
  <si>
    <t xml:space="preserve">В-6 кВ  1В Т-1  1с  ф.: 1</t>
  </si>
  <si>
    <t xml:space="preserve">В-6 кВ  1В Т-1  1с  ф.: 2</t>
  </si>
  <si>
    <t xml:space="preserve">ПС 110 кВ Парфино</t>
  </si>
  <si>
    <t xml:space="preserve">В-10 кВ  Т-2  2сш  ф.: 1</t>
  </si>
  <si>
    <t xml:space="preserve">3 оч. I ст.</t>
  </si>
  <si>
    <t xml:space="preserve">13 оч. IV ст.</t>
  </si>
  <si>
    <t xml:space="preserve">В-10 кВ  Т-2  2 сш  ф.: 2</t>
  </si>
  <si>
    <t xml:space="preserve">В-10 кВ  Т-2  2 сш  ф.: 6</t>
  </si>
  <si>
    <t xml:space="preserve">В-10 кВ  Т-2  2 сш  ф.: 7</t>
  </si>
  <si>
    <t xml:space="preserve">В-10 кВ Т-1  1сш ф.: 3</t>
  </si>
  <si>
    <t xml:space="preserve">В-10 кВ Т-1  1сш ф.: 4</t>
  </si>
  <si>
    <t xml:space="preserve">В-10 кВ Т-1  1сш ф.: 5</t>
  </si>
  <si>
    <t xml:space="preserve">В-10 кВ Т-1  1сш ф.: 8</t>
  </si>
  <si>
    <t xml:space="preserve">В-6 кВ  2В Т-1  3с  ф.: 7</t>
  </si>
  <si>
    <t xml:space="preserve">12 оч. IV ст.</t>
  </si>
  <si>
    <t xml:space="preserve">В-6 кВ  2В Т-1  3с  ф.: 8</t>
  </si>
  <si>
    <t xml:space="preserve">В-6 кВ  2В Т-1  3с  ф.: 9</t>
  </si>
  <si>
    <t xml:space="preserve">Вся ПС по фидерам и отходящ.ВЛ 35 кВ</t>
  </si>
  <si>
    <t xml:space="preserve">В-6 кВ  2В Т-1  3с  ф.: 30</t>
  </si>
  <si>
    <t xml:space="preserve">В-6 кВ  1В Т-1  1с  ф.: 4</t>
  </si>
  <si>
    <t xml:space="preserve">ПС 110 кВ Любытино</t>
  </si>
  <si>
    <t xml:space="preserve">В-10 кВ  Т-1  ф.: 1, 2, 3, 4 ,7 ,8 В-10 кВ   Т-2 ф.: 5, 6,  9, 10 ,11, 12                                                                        В-35 кВ  л. Лб-2</t>
  </si>
  <si>
    <t xml:space="preserve">4 оч. I ст.</t>
  </si>
  <si>
    <t xml:space="preserve">НХК АКРОН</t>
  </si>
  <si>
    <t xml:space="preserve">От ТГК-2  </t>
  </si>
  <si>
    <t xml:space="preserve">В-6 кВ  2В Т-1  3с  ф.: 3</t>
  </si>
  <si>
    <t xml:space="preserve">11 оч. IV ст</t>
  </si>
  <si>
    <t xml:space="preserve">В-6 кВ  2В Т-1  3с  ф.: 5</t>
  </si>
  <si>
    <t xml:space="preserve">В-6 кВ  2В Т-1  3с  ф.: 10</t>
  </si>
  <si>
    <t xml:space="preserve">Вся ПС по вводам 35 кВ</t>
  </si>
  <si>
    <t xml:space="preserve">В-6 кВ  2В Т-1  3с  ф.: 21</t>
  </si>
  <si>
    <t xml:space="preserve">В-6 кВ  2В Т-1  3с  ф.: 31</t>
  </si>
  <si>
    <t xml:space="preserve">11 оч. IV ст.</t>
  </si>
  <si>
    <t xml:space="preserve">ПС 110 кВ Новоселицы</t>
  </si>
  <si>
    <t xml:space="preserve">  В-10 кВ Т-1 :   ф.: 6, 7, 8, 9, 10 </t>
  </si>
  <si>
    <t xml:space="preserve">5 оч. II ст</t>
  </si>
  <si>
    <t xml:space="preserve">10 оч. IV ст.</t>
  </si>
  <si>
    <t xml:space="preserve">ПС 110 кВ  Крестцы</t>
  </si>
  <si>
    <t xml:space="preserve">В-35 кВ Т-1, Т-2</t>
  </si>
  <si>
    <t xml:space="preserve"> В-35 кВ  Т-1:   л.Нвс-1, л.Нв-2</t>
  </si>
  <si>
    <t xml:space="preserve">9 оч. IV ст.</t>
  </si>
  <si>
    <t xml:space="preserve">ПС 110 кВ Западная</t>
  </si>
  <si>
    <t xml:space="preserve">В-10 кВ  Т-2   ф: 9, 10, 11, 12, 31, 32, 33</t>
  </si>
  <si>
    <t xml:space="preserve">8 оч. IV ст.</t>
  </si>
  <si>
    <t xml:space="preserve">ВЛ 110 кВ</t>
  </si>
  <si>
    <t xml:space="preserve">ПС 110 кВ Савино</t>
  </si>
  <si>
    <t xml:space="preserve">В-10 кВ  ф.: 1, 2, 3, 4, 5, 6, 7</t>
  </si>
  <si>
    <t xml:space="preserve">От ТГК-2; от ПС 100</t>
  </si>
  <si>
    <t xml:space="preserve">ПС 110 кВ Восточная</t>
  </si>
  <si>
    <t xml:space="preserve">В-110  л.Ан-1, 2</t>
  </si>
  <si>
    <t xml:space="preserve">ПС 110 кВ Районная</t>
  </si>
  <si>
    <t xml:space="preserve">В-110  л.И-5</t>
  </si>
  <si>
    <t xml:space="preserve">ПС 110 кВ Крестцы</t>
  </si>
  <si>
    <t xml:space="preserve">В-110  л.Кр-3</t>
  </si>
  <si>
    <t xml:space="preserve">ПС 110 кВ Шимск</t>
  </si>
  <si>
    <t xml:space="preserve">В-110  л.Шм-3</t>
  </si>
  <si>
    <t xml:space="preserve">ПС 330 кВ Юго-Западная</t>
  </si>
  <si>
    <t xml:space="preserve">В-10 кВ  Т-1  1 сш  ф.: 1</t>
  </si>
  <si>
    <t xml:space="preserve">В-10 кВ  Т-1  1 сш  ф.: 2</t>
  </si>
  <si>
    <t xml:space="preserve">В-10 кВ  Т-1  1 сш  ф.: 3</t>
  </si>
  <si>
    <t xml:space="preserve">В-10 кВ  Т-2  2 сш  ф.: 5</t>
  </si>
  <si>
    <t xml:space="preserve">В-6 кВ  Т-2  2 сш  ф.: 4</t>
  </si>
  <si>
    <t xml:space="preserve">6 оч. II ст.</t>
  </si>
  <si>
    <t xml:space="preserve">7 оч. IV ст.</t>
  </si>
  <si>
    <t xml:space="preserve">В-6 кВ  Т-2  2 сш  ф.: 6</t>
  </si>
  <si>
    <t xml:space="preserve">В-6 кВ  Т-2  2 сш  ф.: 3</t>
  </si>
  <si>
    <t xml:space="preserve">В-6 кВ  Т-1  1 сш  ф.: 5</t>
  </si>
  <si>
    <t xml:space="preserve">Отходящие ВЛ 35 кВ</t>
  </si>
  <si>
    <t xml:space="preserve">В-6 кВ  Т-1  1 сш  ф.: 7</t>
  </si>
  <si>
    <t xml:space="preserve">Вся ПС по фидерам 10 кВ</t>
  </si>
  <si>
    <t xml:space="preserve">ПС 110 кВ Сольцы</t>
  </si>
  <si>
    <t xml:space="preserve">  В-35 кВ  л.Сол-1                                          </t>
  </si>
  <si>
    <t xml:space="preserve">6оч. IV ст.</t>
  </si>
  <si>
    <t xml:space="preserve"> В-35 кВ  Т-2:   л.Рш-1</t>
  </si>
  <si>
    <t xml:space="preserve">ПС 110 кВ ДСП</t>
  </si>
  <si>
    <t xml:space="preserve">В-10 кВ  Т-2  ф. 25</t>
  </si>
  <si>
    <t xml:space="preserve">5 оч. IV ст.</t>
  </si>
  <si>
    <t xml:space="preserve">В-10 кВ  Т-2  ф.: 26</t>
  </si>
  <si>
    <t xml:space="preserve">В-10 кВ  Т-2  ф.: 27</t>
  </si>
  <si>
    <t xml:space="preserve">Вся ПС по фидерам </t>
  </si>
  <si>
    <t xml:space="preserve">В-10 кВ  Т-2  ф.: 28</t>
  </si>
  <si>
    <t xml:space="preserve">ПС 110 кВ Шелонь</t>
  </si>
  <si>
    <t xml:space="preserve">В-10 кВ   ф.: 1, 2, 3</t>
  </si>
  <si>
    <t xml:space="preserve">ПС 110 кВ Светлицы</t>
  </si>
  <si>
    <t xml:space="preserve">В-10 кВ   ф.: 1, 2, 3, 4, 6</t>
  </si>
  <si>
    <t xml:space="preserve">ПС 110 кВ Парахино</t>
  </si>
  <si>
    <t xml:space="preserve">В-6 кВ ф.: 10, 11, 12</t>
  </si>
  <si>
    <t xml:space="preserve">ПС 110 кВ Батецкая</t>
  </si>
  <si>
    <t xml:space="preserve">В-10 кВ   ф.: 1, 2, 3, 4, 5, 6, 7                                            В-35 кВ  л.Прд-1</t>
  </si>
  <si>
    <t xml:space="preserve">ВЛ-110 кВ</t>
  </si>
  <si>
    <t xml:space="preserve">ПС 110 кВ Южная</t>
  </si>
  <si>
    <t xml:space="preserve">1В Т-2  В-10 кВ   ф.: 14</t>
  </si>
  <si>
    <t xml:space="preserve">1В Т-2  В-10 кВ   ф.: 15</t>
  </si>
  <si>
    <t xml:space="preserve">В-110  л.Ю-З-2</t>
  </si>
  <si>
    <t xml:space="preserve">ПС 110 кВ Демянск</t>
  </si>
  <si>
    <t xml:space="preserve">В-10, 35 кВ  Т-1, 2</t>
  </si>
  <si>
    <t xml:space="preserve">4 оч. IV ст.</t>
  </si>
  <si>
    <t xml:space="preserve">ПС 110 кВ Русса</t>
  </si>
  <si>
    <t xml:space="preserve">В-10 кВ  Т-2 </t>
  </si>
  <si>
    <t xml:space="preserve"> 7 оч. II ст.</t>
  </si>
  <si>
    <t xml:space="preserve">3 оч. IV ст.</t>
  </si>
  <si>
    <t xml:space="preserve">В-35 кВ  Т-1, 2 </t>
  </si>
  <si>
    <t xml:space="preserve">2 оч. IV ст.</t>
  </si>
  <si>
    <t xml:space="preserve">В-10 кВ  ф.: 6</t>
  </si>
  <si>
    <t xml:space="preserve">В-10 кВ  Т-1 </t>
  </si>
  <si>
    <t xml:space="preserve">1 оч. IV ст.</t>
  </si>
  <si>
    <t xml:space="preserve">От ТГК-2</t>
  </si>
  <si>
    <t xml:space="preserve">В-10 кВ  ф.: 7</t>
  </si>
  <si>
    <t xml:space="preserve">1В Т-1  В-10 кВ   ф.: 7</t>
  </si>
  <si>
    <t xml:space="preserve">17 оч. III ст.</t>
  </si>
  <si>
    <t xml:space="preserve">В-10 кВ  ф.: 30</t>
  </si>
  <si>
    <t xml:space="preserve">2В Т-1  В-10 кВ   ф.: 23</t>
  </si>
  <si>
    <t xml:space="preserve">2В Т-1  В-10 кВ   ф.: 24</t>
  </si>
  <si>
    <t xml:space="preserve">В-10 кВ  ф.: 32</t>
  </si>
  <si>
    <t xml:space="preserve">1В Т-2  В-10 кВ   ф.: 12</t>
  </si>
  <si>
    <t xml:space="preserve">1В Т-2  В-10 кВ   ф.: 13</t>
  </si>
  <si>
    <t xml:space="preserve">2В Т-2  В-10 кВ   ф.: 30</t>
  </si>
  <si>
    <t xml:space="preserve">ПС 110 кВ Керамзит</t>
  </si>
  <si>
    <t xml:space="preserve">В-10 кВ  ф.: 1                         </t>
  </si>
  <si>
    <t xml:space="preserve"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</si>
  <si>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</si>
  <si>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</si>
  <si>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</si>
  <si>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</si>
  <si>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</si>
  <si>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</si>
  <si>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</si>
  <si>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</si>
  <si>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 xml:space="preserve">ПС 110 кВ Ракомо</t>
  </si>
  <si>
    <t xml:space="preserve">В-10 кВ   ф. : 1, 2, 3, 4, 5, 6                                 </t>
  </si>
  <si>
    <t xml:space="preserve">8 оч. II ст.</t>
  </si>
  <si>
    <t xml:space="preserve">16 оч. III ст.</t>
  </si>
  <si>
    <t xml:space="preserve">ПС 110 кВ Борки</t>
  </si>
  <si>
    <t xml:space="preserve">В-10 кВ  ф.: 1, 2, 3, 4, 5, 6                                    </t>
  </si>
  <si>
    <t xml:space="preserve">В-110  л.Юж-2</t>
  </si>
  <si>
    <t xml:space="preserve">В-110   л.Юж-1</t>
  </si>
  <si>
    <t xml:space="preserve">В-110  л.Нв-1</t>
  </si>
  <si>
    <t xml:space="preserve">В-110  л.Нв-2</t>
  </si>
  <si>
    <t xml:space="preserve">ПС 110 кВ Вороново</t>
  </si>
  <si>
    <t xml:space="preserve">В-10 кВ  ф.: 1, 3, 4, 5, 7, 17</t>
  </si>
  <si>
    <t xml:space="preserve">15 оч. III ст.</t>
  </si>
  <si>
    <t xml:space="preserve">ПС 110 кВ Коростынь</t>
  </si>
  <si>
    <t xml:space="preserve">В-10 кВ  ф.: 1, 2, 3 ,4, 5, 6 , 7, 8</t>
  </si>
  <si>
    <t xml:space="preserve">ПС 110 кВ Солобско</t>
  </si>
  <si>
    <t xml:space="preserve">В-10 кВ  ф.: 1, 2, 3, 4, 5, 6</t>
  </si>
  <si>
    <t xml:space="preserve">ПС 110 кВ Насосная</t>
  </si>
  <si>
    <t xml:space="preserve">В-6 кВ    ф.: 20, 21, 22</t>
  </si>
  <si>
    <t xml:space="preserve">14 оч. III ст.</t>
  </si>
  <si>
    <t xml:space="preserve">Искл.ф.19,питающий Акрон</t>
  </si>
  <si>
    <t xml:space="preserve">ввода 6 кВ</t>
  </si>
  <si>
    <t xml:space="preserve">ПС 110 кВ Лесная</t>
  </si>
  <si>
    <t xml:space="preserve">В-10 кВ   ф. : 1, 2, 3, 4, 5, 6, 7, 8, 9</t>
  </si>
  <si>
    <t xml:space="preserve">От ТГК-2, ПС-100 </t>
  </si>
  <si>
    <t xml:space="preserve">ПС 110 кВ Базовая</t>
  </si>
  <si>
    <t xml:space="preserve">1В, 2В 6 кВ Т2 </t>
  </si>
  <si>
    <t xml:space="preserve">13 оч. III ст.</t>
  </si>
  <si>
    <t xml:space="preserve">Запрет АВР СВ-7,        СВ-8</t>
  </si>
  <si>
    <t xml:space="preserve">1В 6 кВ  Т1 </t>
  </si>
  <si>
    <t xml:space="preserve">12 оч. III ст.</t>
  </si>
  <si>
    <t xml:space="preserve">Запрет АВР  СВ-5</t>
  </si>
  <si>
    <t xml:space="preserve">1В 6 кВ  Т3 </t>
  </si>
  <si>
    <t xml:space="preserve">11 оч. III ст.</t>
  </si>
  <si>
    <t xml:space="preserve">2В 3В 6 кВ  Т3 </t>
  </si>
  <si>
    <t xml:space="preserve">9 оч. III ст.</t>
  </si>
  <si>
    <t xml:space="preserve">10 оч. III ст.</t>
  </si>
  <si>
    <t xml:space="preserve">Запрет АВР СВ-6,                   СВ-7</t>
  </si>
  <si>
    <t xml:space="preserve">4В 6 кВ  Т3 </t>
  </si>
  <si>
    <t xml:space="preserve">Запрет АВР  СВ-8</t>
  </si>
  <si>
    <t xml:space="preserve">От ТГК-2; ПС-100; ПС-315  </t>
  </si>
  <si>
    <t xml:space="preserve">ввода 10 кВ</t>
  </si>
  <si>
    <t xml:space="preserve">В-10 кВ  ф.: 1, 2, 5, 6, 7, 8</t>
  </si>
  <si>
    <t xml:space="preserve">Вся ПС по фидерам 10кВ</t>
  </si>
  <si>
    <t xml:space="preserve">ПС 110 кВ Песь</t>
  </si>
  <si>
    <t xml:space="preserve">В-10 кВ Т-2 </t>
  </si>
  <si>
    <t xml:space="preserve">Запрет АВР СВ 10 кВ</t>
  </si>
  <si>
    <t xml:space="preserve">ПС 110 кВ Вишерская</t>
  </si>
  <si>
    <t xml:space="preserve">В-10 кВ Т-1  ф.: 2</t>
  </si>
  <si>
    <t xml:space="preserve">В-10 кВ Т-1  ф.: 3</t>
  </si>
  <si>
    <t xml:space="preserve">В-10 кВ Т-1  ф.: 8</t>
  </si>
  <si>
    <t xml:space="preserve">В-10 кВ Т-1  ф.: 10</t>
  </si>
  <si>
    <t xml:space="preserve">В-10 кВ Т-1  ф.: 18</t>
  </si>
  <si>
    <t xml:space="preserve">В-10 кВ Т-1  ф.: 19</t>
  </si>
  <si>
    <t xml:space="preserve">В-10 кВ Т-1  ф.: 21                  </t>
  </si>
  <si>
    <t xml:space="preserve">В-10 кВ  Т-2  ф.: 1</t>
  </si>
  <si>
    <t xml:space="preserve">8 оч. III ст.</t>
  </si>
  <si>
    <t xml:space="preserve">В-10 кВ Т-2  ф.: 6</t>
  </si>
  <si>
    <t xml:space="preserve">В-10 кВ Т-2  ф.: 9</t>
  </si>
  <si>
    <t xml:space="preserve">В-10 кВ Т-2  ф.: 15</t>
  </si>
  <si>
    <t xml:space="preserve">В-10 кВ Т-2  ф.: 17</t>
  </si>
  <si>
    <t xml:space="preserve">Вся ПС по вводам  10 кВ</t>
  </si>
  <si>
    <t xml:space="preserve">В-10 кВ Т-2  ф.: 20</t>
  </si>
  <si>
    <t xml:space="preserve">В-10 кВ Т-2  ф.: 23</t>
  </si>
  <si>
    <t xml:space="preserve">В-10 кВ  Т-1</t>
  </si>
  <si>
    <t xml:space="preserve">7 оч. III ст.</t>
  </si>
  <si>
    <t xml:space="preserve">Запрет АВР Т-2  10кВ  </t>
  </si>
  <si>
    <t xml:space="preserve">В-10  кВ Т-2</t>
  </si>
  <si>
    <t xml:space="preserve">Запрет АВР Т-1  10кВ  </t>
  </si>
  <si>
    <t xml:space="preserve">ПС 110 кВ Медниково</t>
  </si>
  <si>
    <t xml:space="preserve">В-10 кВ  Т-1 ф.: 1,  5 ,7, 8, 9, </t>
  </si>
  <si>
    <t xml:space="preserve">6 оч. III ст.</t>
  </si>
  <si>
    <t xml:space="preserve">отходящие линии 35 кВ</t>
  </si>
  <si>
    <t xml:space="preserve">В-10 кВ  Т-2 ф.: 4,  10, 11, 12, 14</t>
  </si>
  <si>
    <t xml:space="preserve">ввода 35 кВ и 6 кВ</t>
  </si>
  <si>
    <t xml:space="preserve">В-10 кВ   Т-2  ф.: 10, 11, 12, 13, 14, 15, 16, 17                                                                                                </t>
  </si>
  <si>
    <t xml:space="preserve">5 оч. III ст.</t>
  </si>
  <si>
    <t xml:space="preserve">ПС 110 кВ Сельская</t>
  </si>
  <si>
    <t xml:space="preserve">В-35 кВ  л.Ал-1, л.Мст-4,   л.Мст-3, л.Тр-1, л.Тр-2</t>
  </si>
  <si>
    <t xml:space="preserve">ПС 110 кВ Огнеупоры</t>
  </si>
  <si>
    <t xml:space="preserve">В-6 Ввод-1 Т-1</t>
  </si>
  <si>
    <t xml:space="preserve">без  учета мощности от фидеров связи на 10-00:</t>
  </si>
  <si>
    <t xml:space="preserve">Ввода 35 кВ</t>
  </si>
  <si>
    <t xml:space="preserve">В-6  Ввод-2  Т-2 </t>
  </si>
  <si>
    <t xml:space="preserve">В-35  Т-1, Т-2</t>
  </si>
  <si>
    <t xml:space="preserve">В- 35 кВ Т-1, Т-2</t>
  </si>
  <si>
    <t xml:space="preserve">ПС 110 кВ Валдай</t>
  </si>
  <si>
    <t xml:space="preserve"> В-35 кВ Т-2:   л.Зл-1,                             л.Дв-1</t>
  </si>
  <si>
    <t xml:space="preserve">4 оч. III ст.</t>
  </si>
  <si>
    <t xml:space="preserve">В-35 кВ Т-1:  л.Зл-2</t>
  </si>
  <si>
    <t xml:space="preserve">ПС 110 кВ Неболчи</t>
  </si>
  <si>
    <t xml:space="preserve">В-10 кВ Т-2</t>
  </si>
  <si>
    <t xml:space="preserve">Запрет АВР СВ-10</t>
  </si>
  <si>
    <t xml:space="preserve">ПС 330 кВ Старорусская</t>
  </si>
  <si>
    <t xml:space="preserve">В-110  л.Зл-1 </t>
  </si>
  <si>
    <t xml:space="preserve">3 оч. III ст.</t>
  </si>
  <si>
    <t xml:space="preserve">В-110  л.Пф-1 </t>
  </si>
  <si>
    <t xml:space="preserve">2 оч. III ст.</t>
  </si>
  <si>
    <t xml:space="preserve">Запрет АВР В  л.Пф-1</t>
  </si>
  <si>
    <t xml:space="preserve"> по фидерам 10 кВ</t>
  </si>
  <si>
    <t xml:space="preserve">В-110  л.Лч-2</t>
  </si>
  <si>
    <t xml:space="preserve">В-110   л.Шм-1, 2</t>
  </si>
  <si>
    <t xml:space="preserve">ввод 10 кВ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</si>
  <si>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</si>
  <si>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 xml:space="preserve">1 оч. III ст.</t>
  </si>
  <si>
    <t xml:space="preserve">В-10 кВ  Т-2   ф.:  1, 2, 3, 4, 5                                                  </t>
  </si>
  <si>
    <t xml:space="preserve">14 оч. II ст.</t>
  </si>
  <si>
    <t xml:space="preserve">В-10 кВ   Т-2  2с                                   ф.: 5, 6, 7, 9, 12, 13, 14                       </t>
  </si>
  <si>
    <t xml:space="preserve">13 оч.  IV  ст.</t>
  </si>
  <si>
    <t xml:space="preserve">13 оч. II ст.</t>
  </si>
  <si>
    <t xml:space="preserve">по вводам ? по фидерам</t>
  </si>
  <si>
    <t xml:space="preserve">В-110  л.Вд-2</t>
  </si>
  <si>
    <t xml:space="preserve">12 оч. II ст.</t>
  </si>
  <si>
    <t xml:space="preserve">Вся ПС</t>
  </si>
  <si>
    <t xml:space="preserve">В-10 кВ   Т-1  1с                                                  ф.: 1, 2, 3, 4, 8,10, 11                    </t>
  </si>
  <si>
    <t xml:space="preserve">13оч.  IV  ст.</t>
  </si>
  <si>
    <t xml:space="preserve">11 оч. II ст.</t>
  </si>
  <si>
    <t xml:space="preserve">2В, 3В  6 кВ  Т-3  ф.: 26, 28, 30, 32, 34, 40, 42, 44, 46, 48, 52</t>
  </si>
  <si>
    <t>НПС-7</t>
  </si>
  <si>
    <t xml:space="preserve">ВВ-10 кВ  яч.: 4, 6, 24, 26</t>
  </si>
  <si>
    <t xml:space="preserve">ПС 110 кВ Прогресс</t>
  </si>
  <si>
    <t xml:space="preserve">В-10  кВ  1 сш  ф.: 3, 4, 5, 7, 9, 11, 15, 17, 19, 21, 23, 25</t>
  </si>
  <si>
    <t xml:space="preserve">10 оч. II ст.</t>
  </si>
  <si>
    <t xml:space="preserve">В-10  кВ  2 сш  ф.: 1, 2, 8, 10, 12, 13, 14, 16, 18, 22, 24</t>
  </si>
  <si>
    <t xml:space="preserve">9 оч. II ст.</t>
  </si>
  <si>
    <t xml:space="preserve">В-10 кВ Т-1</t>
  </si>
  <si>
    <t xml:space="preserve">1В  6кВ   Т2  ф.:  4, 5, 8, 13, 14, 15, 16</t>
  </si>
  <si>
    <t xml:space="preserve">В-10 кВ  Т-1  ф: 16, 1, 2, 3, 4, 5,  6, 14, 15</t>
  </si>
  <si>
    <t xml:space="preserve">7 оч. II ст.</t>
  </si>
  <si>
    <t xml:space="preserve">Вся ПС по фидерам 6 кВ</t>
  </si>
  <si>
    <t xml:space="preserve">1В, 2В 6 кВ  Т-1  ф.: 2, 6, 9, 10, 17, 19, 20, 54, 56, 58, 59, 62</t>
  </si>
  <si>
    <t xml:space="preserve">4В, 5В 6 кВ  Т-3  ф.: 23, 27, 29, 31, 33, 35, 41, 43, 45</t>
  </si>
  <si>
    <t xml:space="preserve">5 оч. II ст.</t>
  </si>
  <si>
    <t xml:space="preserve">ПС 110 кВ ЖБИ</t>
  </si>
  <si>
    <t xml:space="preserve">В-6 кВ Т-1  ф.: 1</t>
  </si>
  <si>
    <t xml:space="preserve">4 оч. II ст.</t>
  </si>
  <si>
    <t xml:space="preserve">В-6 кВ Т-1  ф.: 2</t>
  </si>
  <si>
    <t xml:space="preserve">В-6 кВ Т-1  ф.: 4</t>
  </si>
  <si>
    <t xml:space="preserve">В-6 кВ Т-1  ф.: 5</t>
  </si>
  <si>
    <t xml:space="preserve">В-6 кВ Т-1  ф.: 6</t>
  </si>
  <si>
    <t xml:space="preserve">В-6 кВ Т-1  ф.: 9</t>
  </si>
  <si>
    <t xml:space="preserve">В-6 кВ Т-2  ф.: 3</t>
  </si>
  <si>
    <t xml:space="preserve">В-6 кВ Т-2  ф.:7</t>
  </si>
  <si>
    <t xml:space="preserve">ВЛ 35 кВ</t>
  </si>
  <si>
    <t xml:space="preserve">В-6 кВ Т-2  ф.: 8</t>
  </si>
  <si>
    <t xml:space="preserve">В-6 кВ Т-2  ф.:10</t>
  </si>
  <si>
    <t xml:space="preserve">В-35 кВ  л.Зв-1, 2</t>
  </si>
  <si>
    <t>Введена</t>
  </si>
  <si>
    <t xml:space="preserve">В-35 кВ  л.Крч-1, 2</t>
  </si>
  <si>
    <t xml:space="preserve">В-10 кВ   Т-1  ф : 5</t>
  </si>
  <si>
    <t xml:space="preserve">17 оч. IV ст.</t>
  </si>
  <si>
    <t xml:space="preserve">3оч. II ст.</t>
  </si>
  <si>
    <t xml:space="preserve">В-10 кВ   Т-1  ф : 6</t>
  </si>
  <si>
    <t xml:space="preserve">В-10 кВ   Т-1  ф : 7</t>
  </si>
  <si>
    <t xml:space="preserve">В-10 кВ   Т-1  ф : 8</t>
  </si>
  <si>
    <t xml:space="preserve">В-6 кВ  1В Т-1  1с  ф.: 6</t>
  </si>
  <si>
    <t xml:space="preserve">В-6 кВ  1В Т-1  1с  ф.: 11</t>
  </si>
  <si>
    <t xml:space="preserve">Вся ПС по вводам? По фидерам?</t>
  </si>
  <si>
    <t xml:space="preserve">В-6 кВ  1В Т-1  1с  ф.: 27</t>
  </si>
  <si>
    <t xml:space="preserve">В-10 кВ Т-1,  Т-2</t>
  </si>
  <si>
    <t xml:space="preserve">2 оч. II ст.</t>
  </si>
  <si>
    <t xml:space="preserve">2В  6кВ   Т2  ф.:   63, 64, 65, 67, 68, 69</t>
  </si>
  <si>
    <t xml:space="preserve">1 оч. II ст.</t>
  </si>
  <si>
    <t xml:space="preserve">АЧР-2 не совм.</t>
  </si>
  <si>
    <t xml:space="preserve">ПС 35 кВ Яжелбицы</t>
  </si>
  <si>
    <t xml:space="preserve">В-10 кВ Т-1 ф.: 1; 3                                      В-10 кВ Т-2 ф.: 7; 8</t>
  </si>
  <si>
    <t xml:space="preserve">8 оч. I ст.</t>
  </si>
  <si>
    <t xml:space="preserve">ПС 35 кВ Зеленая</t>
  </si>
  <si>
    <t xml:space="preserve">В-10 кВ Т-1 ф.: 3                                      В-10 кВ Т-2 ф.: 4</t>
  </si>
  <si>
    <t xml:space="preserve">ПС110 кВ Пола</t>
  </si>
  <si>
    <t xml:space="preserve">В-10 кВ Т-1 ф.: 2; 3; 5; 11                                      В-10 кВ Т-2 ф.: 7; 8; 9</t>
  </si>
  <si>
    <t xml:space="preserve">Вся ПС по вводам</t>
  </si>
  <si>
    <t xml:space="preserve">ПС 110 кВ Подберезье</t>
  </si>
  <si>
    <t xml:space="preserve">ПС 110 кВ Рогавка</t>
  </si>
  <si>
    <t xml:space="preserve">В-6, 35 кВ  Т-2</t>
  </si>
  <si>
    <t xml:space="preserve">В-10 кВ   Т-1  ф.: 1, 2, 3, 4, 5, 6, 7, 8, 9                                                                                            </t>
  </si>
  <si>
    <t xml:space="preserve">ПС 110 кВ Мойка</t>
  </si>
  <si>
    <t xml:space="preserve">В-10 кВ   ф : 1, 2, 3, 4, 5, 6</t>
  </si>
  <si>
    <t xml:space="preserve">7 оч. I ст.</t>
  </si>
  <si>
    <t xml:space="preserve">В-10 кВ  Т-2   ф: 7, 8</t>
  </si>
  <si>
    <t xml:space="preserve">В-10 кВ Т-1, Т-2</t>
  </si>
  <si>
    <t xml:space="preserve">ПС 110 кВ Юбилейная</t>
  </si>
  <si>
    <t xml:space="preserve">В-10 кВ  Т-1  ф.: 1            </t>
  </si>
  <si>
    <t xml:space="preserve"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</si>
  <si>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</si>
  <si>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</si>
  <si>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</si>
  <si>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</si>
  <si>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</si>
  <si>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</si>
  <si>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</si>
  <si>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</si>
  <si>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 xml:space="preserve">ПС 110 кВ  Хвойная</t>
  </si>
  <si>
    <t xml:space="preserve">В-10 кВ   ф.: 2, 3, 4, 5, 7, 8, 9, 10, 11, 12                                                           В-35 л.Хв-3, л.Мг-1</t>
  </si>
  <si>
    <t xml:space="preserve">5 оч. I ст.</t>
  </si>
  <si>
    <t xml:space="preserve">ПС 110 кВ Мостищи</t>
  </si>
  <si>
    <t xml:space="preserve">В-10  кВ  Т-1, Т-2</t>
  </si>
  <si>
    <t xml:space="preserve">ПС 110 кВ Магистральная</t>
  </si>
  <si>
    <t xml:space="preserve">В-10 кВ  Т-1, 2  ф.: 2, 3, 4, 5</t>
  </si>
  <si>
    <t xml:space="preserve">ПС 110 кВ Пестово</t>
  </si>
  <si>
    <t xml:space="preserve">В-10, 35 кВ  Т-1 </t>
  </si>
  <si>
    <t xml:space="preserve">Запрет АВР СВ - 10, 35  </t>
  </si>
  <si>
    <t xml:space="preserve">ПС 110 кВ Бор</t>
  </si>
  <si>
    <t xml:space="preserve">ПС 110 кВ Варгусово</t>
  </si>
  <si>
    <t xml:space="preserve">ПС 110 кВ Дорожная</t>
  </si>
  <si>
    <t xml:space="preserve">В-10, 35 кВ  Т-2 </t>
  </si>
  <si>
    <t xml:space="preserve">Запрет АВР СВ - 10, 35 </t>
  </si>
  <si>
    <t xml:space="preserve">ПС 110 кВ  Прогресс</t>
  </si>
  <si>
    <t xml:space="preserve">В-110  л.Мш-1</t>
  </si>
  <si>
    <t xml:space="preserve">ПС 35 кВ Большое Уклейно</t>
  </si>
  <si>
    <t xml:space="preserve">В-6 кВ Т-1 ф.: 4                                      В-10 кВ Т-3 ф.: 1; 2</t>
  </si>
  <si>
    <t xml:space="preserve">ПС 110 кВ  Мошенское</t>
  </si>
  <si>
    <t xml:space="preserve">В-10  кВ  ф.: 1, 2, 3. 4, 6, 7, 8                                              В-35 кВ  л.Уд.1</t>
  </si>
  <si>
    <t xml:space="preserve">По фидерам 10 кВ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</si>
  <si>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</si>
  <si>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 xml:space="preserve">ПС 110 кВ Киприя</t>
  </si>
  <si>
    <t xml:space="preserve">В-10 кВ Т-1  ф.: 1                                   </t>
  </si>
  <si>
    <t xml:space="preserve">В-10 кВ Т-2  ф.: 2</t>
  </si>
  <si>
    <t xml:space="preserve">В-10 кВ Т-2  ф.: 3</t>
  </si>
  <si>
    <t xml:space="preserve">В-10 кВ Т-2  ф.: 5</t>
  </si>
  <si>
    <t xml:space="preserve">В-110  л.Пт-1</t>
  </si>
  <si>
    <t>формула</t>
  </si>
  <si>
    <t xml:space="preserve">В-110  л.Яг-1</t>
  </si>
  <si>
    <t xml:space="preserve">Итого  АЧР-2 не совм.</t>
  </si>
  <si>
    <t xml:space="preserve">16.12.2020 г.   10-00</t>
  </si>
  <si>
    <t xml:space="preserve">(МВт, выбрать из вклад. Мощность)</t>
  </si>
  <si>
    <t xml:space="preserve">Перераспределение нагрузки (МВт) ПС Шимск (Шм-1+Шм-2) + ПС Старорусская (АТ-2, л.Пф-1)</t>
  </si>
  <si>
    <t xml:space="preserve">Объем АЧР (МВт) от откл. л.Кр-4 и л. Гз равен нагрузке ПС Пола, Лычково, Любница,  Бояры, Елисеево</t>
  </si>
  <si>
    <t>ПРОПОРЦИИ</t>
  </si>
  <si>
    <t>ИТОГО</t>
  </si>
  <si>
    <t>ПОСЭС</t>
  </si>
  <si>
    <t xml:space="preserve">ПС Вороново</t>
  </si>
  <si>
    <t>Т-1</t>
  </si>
  <si>
    <t xml:space="preserve">ПС Вороново не учитывать, отключается раньше, т.е. убрать</t>
  </si>
  <si>
    <t xml:space="preserve">ПС Пола</t>
  </si>
  <si>
    <t>Т-2</t>
  </si>
  <si>
    <t xml:space="preserve">ПС Лычково</t>
  </si>
  <si>
    <t xml:space="preserve">ПО ВЭС</t>
  </si>
  <si>
    <t xml:space="preserve">ПС Залучье</t>
  </si>
  <si>
    <t xml:space="preserve">ПС Любница</t>
  </si>
  <si>
    <t xml:space="preserve">ПС Заря</t>
  </si>
  <si>
    <t xml:space="preserve">ПС Тухомичи</t>
  </si>
  <si>
    <t xml:space="preserve">ПС Бояры</t>
  </si>
  <si>
    <t xml:space="preserve">ПС Елисеево</t>
  </si>
  <si>
    <t xml:space="preserve">ПС Велилы</t>
  </si>
  <si>
    <t xml:space="preserve">должна быть загрузка ПС Елисеево</t>
  </si>
  <si>
    <t>Итог:</t>
  </si>
  <si>
    <t xml:space="preserve">Итого ПС Старорусская</t>
  </si>
  <si>
    <t xml:space="preserve">Итого ВЛ-110 кВ   Кр-4</t>
  </si>
  <si>
    <t xml:space="preserve">Итого ПС Шимск</t>
  </si>
  <si>
    <t xml:space="preserve">Итого ВЛ-110 кВ   Гз</t>
  </si>
  <si>
    <t xml:space="preserve">Раздел  4</t>
  </si>
  <si>
    <t xml:space="preserve">(Таблица 4)</t>
  </si>
  <si>
    <t xml:space="preserve">Раздел 4. Объем и состав воздействий на отключения нагрузки от иных видов противоаварийной автоматики (далее ПА)</t>
  </si>
  <si>
    <t xml:space="preserve">Наименование подстанции (электростанции), класс напряжения</t>
  </si>
  <si>
    <t xml:space="preserve">Отключаемые 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</si>
  <si>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</si>
  <si>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</si>
  <si>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ПА, МВт</t>
  </si>
  <si>
    <t>04-00</t>
  </si>
  <si>
    <t>21-00</t>
  </si>
  <si>
    <t xml:space="preserve">ИТОГО по подстанции (электростанции):</t>
  </si>
  <si>
    <t xml:space="preserve">Раздел 5. Контактная информация</t>
  </si>
  <si>
    <t xml:space="preserve">Контактная информация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</si>
  <si>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</si>
  <si>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</si>
  <si>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</si>
  <si>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Электронный адрес</t>
  </si>
  <si>
    <t xml:space="preserve">Руководитель организации</t>
  </si>
  <si>
    <t xml:space="preserve">Кашин Андрей Леонидович</t>
  </si>
  <si>
    <t xml:space="preserve">Заместитель генерального директора –  
директор филиала 
</t>
  </si>
  <si>
    <t xml:space="preserve">(8162)-77-81-82, (8162)-984-359</t>
  </si>
  <si>
    <t>kashin@novgorodenergo.ru</t>
  </si>
  <si>
    <t xml:space="preserve">Лицо, ответственное за заполнение формы </t>
  </si>
  <si>
    <t xml:space="preserve">Антонова Алина Витальевна</t>
  </si>
  <si>
    <t xml:space="preserve">Начальник службы электрических режимов ЦУС</t>
  </si>
  <si>
    <t>(8162)-984-166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</si>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</sst>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.00_р_._-;\-* #,##0.00_р_._-;_-* &quot;-&quot;??_р_._-;_-@_-"/>
    <numFmt numFmtId="162" formatCode="0.0"/>
    <numFmt numFmtId="163" formatCode="0.0000"/>
    <numFmt numFmtId="164" formatCode="0.000"/>
    <numFmt numFmtId="165" formatCode="0.00000"/>
  </numFmts>
  <fonts count="35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b/>
      <sz val="11.000000"/>
      <color rgb="FF3F3F3F"/>
      <name val="Calibri"/>
      <scheme val="minor"/>
    </font>
    <font>
      <sz val="11.000000"/>
      <name val="Times New Roman"/>
    </font>
    <font>
      <sz val="10.000000"/>
      <name val="Times New Roman"/>
    </font>
    <font>
      <sz val="8.000000"/>
      <name val="Times New Roman"/>
    </font>
    <font>
      <sz val="12.000000"/>
      <name val="Times New Roman"/>
    </font>
    <font>
      <sz val="13.000000"/>
      <name val="Times New Roman"/>
    </font>
    <font>
      <b/>
      <sz val="16.000000"/>
      <color indexed="2"/>
      <name val="Times New Roman"/>
    </font>
    <font>
      <b/>
      <sz val="12.000000"/>
      <name val="Times New Roman"/>
    </font>
    <font>
      <sz val="12.000000"/>
      <name val="Arial Cyr"/>
    </font>
    <font>
      <b/>
      <sz val="12.000000"/>
      <color indexed="2"/>
      <name val="Times New Roman"/>
    </font>
    <font>
      <b/>
      <sz val="10.000000"/>
      <color theme="1"/>
      <name val="Arial Cyr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indexed="2"/>
      <name val="Arial Cyr"/>
    </font>
    <font>
      <sz val="11.000000"/>
      <color indexed="2"/>
      <name val="Times New Roman"/>
    </font>
    <font>
      <b/>
      <sz val="14.000000"/>
      <name val="Arial Cyr"/>
    </font>
    <font>
      <b/>
      <sz val="14.000000"/>
      <name val="Times New Roman"/>
    </font>
    <font>
      <sz val="12.000000"/>
      <color indexed="2"/>
      <name val="Arial Cyr"/>
    </font>
    <font>
      <sz val="14.000000"/>
      <name val="Times New Roman"/>
    </font>
    <font>
      <b/>
      <sz val="10.000000"/>
      <color indexed="2"/>
      <name val="Times New Roman"/>
    </font>
    <font>
      <b/>
      <sz val="11.000000"/>
      <name val="Times New Roman"/>
    </font>
    <font>
      <sz val="12.000000"/>
      <color indexed="2"/>
      <name val="Times New Roman"/>
    </font>
    <font>
      <sz val="14.000000"/>
      <color indexed="2"/>
      <name val="Times New Roman"/>
    </font>
    <font>
      <b/>
      <sz val="13.000000"/>
      <color theme="1"/>
      <name val="Arial Cyr"/>
    </font>
    <font>
      <b/>
      <sz val="14.000000"/>
      <color indexed="2"/>
      <name val="Arial Cyr"/>
    </font>
    <font>
      <b/>
      <sz val="14.000000"/>
      <color indexed="2"/>
      <name val="Times New Roman"/>
    </font>
    <font>
      <b/>
      <sz val="13.000000"/>
      <name val="Times New Roman"/>
    </font>
    <font>
      <b/>
      <sz val="13.000000"/>
      <color indexed="2"/>
      <name val="Times New Roman"/>
    </font>
    <font>
      <b/>
      <sz val="10.000000"/>
      <name val="Arial Cyr"/>
    </font>
    <font>
      <b/>
      <sz val="12.000000"/>
      <name val="Arial Cyr"/>
    </font>
    <font>
      <b/>
      <sz val="10.000000"/>
      <color indexed="2"/>
      <name val="Arial Cyr"/>
    </font>
  </fonts>
  <fills count="24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76E4BF"/>
        <bgColor rgb="FF76E4BF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000"/>
        <bgColor rgb="FFFFC000"/>
      </patternFill>
    </fill>
    <fill>
      <patternFill patternType="solid">
        <fgColor rgb="FFFFDDFF"/>
        <bgColor rgb="FFFFDDFF"/>
      </patternFill>
    </fill>
    <fill>
      <patternFill patternType="solid">
        <fgColor rgb="FFC5E2FF"/>
        <bgColor rgb="FFC5E2FF"/>
      </patternFill>
    </fill>
    <fill>
      <patternFill patternType="solid">
        <fgColor rgb="FFBEE39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D0FCE8"/>
        <bgColor rgb="FFD0FCE8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</fills>
  <borders count="128">
    <border>
      <left style="none"/>
      <right style="none"/>
      <top style="none"/>
      <bottom style="none"/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none"/>
      <bottom style="none"/>
      <diagonal style="none"/>
    </border>
    <border>
      <left style="none"/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none"/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none"/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theme="1"/>
      </bottom>
      <diagonal style="none"/>
    </border>
    <border>
      <left style="thin">
        <color auto="1"/>
      </left>
      <right style="none"/>
      <top style="none"/>
      <bottom style="medium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</borders>
  <cellStyleXfs count="8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161" applyNumberFormat="1" applyFont="0" applyFill="0" applyBorder="0" applyProtection="0"/>
    <xf fontId="4" fillId="2" borderId="1" numFmtId="0" applyNumberFormat="0" applyFont="1" applyFill="1" applyBorder="1"/>
  </cellStyleXfs>
  <cellXfs count="1387">
    <xf fontId="0" fillId="0" borderId="0" numFmtId="0" xfId="0"/>
    <xf fontId="0" fillId="0" borderId="0" numFmtId="0" xfId="0"/>
    <xf fontId="5" fillId="0" borderId="0" numFmtId="0" xfId="0" applyFont="1" applyAlignment="1">
      <alignment horizontal="left"/>
    </xf>
    <xf fontId="6" fillId="0" borderId="0" numFmtId="0" xfId="0" applyFont="1" applyAlignment="1">
      <alignment horizontal="left"/>
    </xf>
    <xf fontId="7" fillId="0" borderId="0" numFmtId="0" xfId="0" applyFont="1" applyAlignment="1">
      <alignment horizontal="left"/>
    </xf>
    <xf fontId="7" fillId="0" borderId="0" numFmtId="0" xfId="0" applyFont="1" applyAlignment="1">
      <alignment horizontal="right"/>
    </xf>
    <xf fontId="5" fillId="0" borderId="0" numFmtId="0" xfId="0" applyFont="1" applyAlignment="1">
      <alignment horizontal="right"/>
    </xf>
    <xf fontId="8" fillId="0" borderId="2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8" fillId="0" borderId="8" numFmtId="0" xfId="0" applyFont="1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/>
    </xf>
    <xf fontId="6" fillId="0" borderId="3" numFmtId="0" xfId="0" applyFont="1" applyBorder="1" applyAlignment="1">
      <alignment horizontal="center" vertical="center"/>
    </xf>
    <xf fontId="6" fillId="0" borderId="4" numFmtId="0" xfId="0" applyFont="1" applyBorder="1" applyAlignment="1">
      <alignment horizontal="center" vertical="center"/>
    </xf>
    <xf fontId="6" fillId="0" borderId="7" numFmtId="0" xfId="0" applyFont="1" applyBorder="1" applyAlignment="1">
      <alignment horizontal="center" vertical="center"/>
    </xf>
    <xf fontId="6" fillId="0" borderId="8" numFmtId="0" xfId="0" applyFont="1" applyBorder="1" applyAlignment="1">
      <alignment horizontal="center" vertical="center"/>
    </xf>
    <xf fontId="6" fillId="0" borderId="9" numFmtId="0" xfId="0" applyFont="1" applyBorder="1" applyAlignment="1">
      <alignment horizontal="center" vertical="center"/>
    </xf>
    <xf fontId="6" fillId="0" borderId="0" numFmtId="0" xfId="0" applyFont="1"/>
    <xf fontId="5" fillId="0" borderId="10" numFmtId="0" xfId="0" applyFont="1" applyBorder="1" applyAlignment="1">
      <alignment horizontal="left" vertical="top" wrapText="1"/>
    </xf>
    <xf fontId="5" fillId="0" borderId="11" numFmtId="0" xfId="0" applyFont="1" applyBorder="1" applyAlignment="1">
      <alignment horizontal="left" vertical="top" wrapText="1"/>
    </xf>
    <xf fontId="5" fillId="0" borderId="12" numFmtId="0" xfId="0" applyFont="1" applyBorder="1" applyAlignment="1">
      <alignment horizontal="left" vertical="top" wrapText="1"/>
    </xf>
    <xf fontId="5" fillId="0" borderId="10" numFmtId="0" xfId="0" applyFont="1" applyBorder="1" applyAlignment="1">
      <alignment horizontal="center"/>
    </xf>
    <xf fontId="5" fillId="0" borderId="11" numFmtId="0" xfId="0" applyFont="1" applyBorder="1" applyAlignment="1">
      <alignment horizontal="center"/>
    </xf>
    <xf fontId="5" fillId="0" borderId="12" numFmtId="0" xfId="0" applyFont="1" applyBorder="1" applyAlignment="1">
      <alignment horizontal="center"/>
    </xf>
    <xf fontId="5" fillId="0" borderId="10" numFmtId="0" xfId="0" applyFont="1" applyBorder="1" applyAlignment="1">
      <alignment horizontal="left"/>
    </xf>
    <xf fontId="5" fillId="0" borderId="11" numFmtId="0" xfId="0" applyFont="1" applyBorder="1" applyAlignment="1">
      <alignment horizontal="left"/>
    </xf>
    <xf fontId="5" fillId="0" borderId="12" numFmtId="0" xfId="0" applyFont="1" applyBorder="1" applyAlignment="1">
      <alignment horizontal="left"/>
    </xf>
    <xf fontId="6" fillId="0" borderId="0" numFmtId="0" xfId="0" applyFont="1" applyAlignment="1">
      <alignment horizontal="center" vertical="center"/>
    </xf>
    <xf fontId="9" fillId="0" borderId="0" numFmtId="0" xfId="0" applyFont="1" applyAlignment="1">
      <alignment horizontal="right"/>
    </xf>
    <xf fontId="10" fillId="0" borderId="0" numFmtId="0" xfId="0" applyFont="1"/>
    <xf fontId="8" fillId="0" borderId="0" numFmtId="0" xfId="0" applyFont="1"/>
    <xf fontId="8" fillId="0" borderId="0" numFmtId="0" xfId="0" applyFont="1" applyAlignment="1">
      <alignment horizontal="right"/>
    </xf>
    <xf fontId="11" fillId="0" borderId="0" numFmtId="0" xfId="0" applyFont="1" applyAlignment="1">
      <alignment horizontal="center" vertical="center" wrapText="1"/>
    </xf>
    <xf fontId="12" fillId="0" borderId="0" numFmtId="0" xfId="0" applyFont="1"/>
    <xf fontId="11" fillId="0" borderId="0" numFmtId="0" xfId="0" applyFont="1" applyAlignment="1">
      <alignment horizontal="center" wrapText="1"/>
    </xf>
    <xf fontId="8" fillId="0" borderId="0" numFmtId="0" xfId="0" applyFont="1" applyAlignment="1">
      <alignment horizontal="justify" wrapText="1"/>
    </xf>
    <xf fontId="11" fillId="0" borderId="13" numFmtId="0" xfId="0" applyFont="1" applyBorder="1" applyAlignment="1">
      <alignment horizontal="center" vertical="center"/>
    </xf>
    <xf fontId="11" fillId="0" borderId="13" numFmtId="0" xfId="0" applyFont="1" applyBorder="1" applyAlignment="1">
      <alignment horizontal="center" vertical="center" wrapText="1"/>
    </xf>
    <xf fontId="11" fillId="0" borderId="14" numFmtId="0" xfId="0" applyFont="1" applyBorder="1" applyAlignment="1">
      <alignment horizontal="center" vertical="center"/>
    </xf>
    <xf fontId="8" fillId="0" borderId="15" numFmtId="0" xfId="0" applyFont="1" applyBorder="1" applyAlignment="1">
      <alignment horizontal="left" vertical="center" wrapText="1"/>
    </xf>
    <xf fontId="8" fillId="0" borderId="16" numFmtId="0" xfId="0" applyFont="1" applyBorder="1" applyAlignment="1">
      <alignment horizontal="center" vertical="center" wrapText="1"/>
    </xf>
    <xf fontId="11" fillId="3" borderId="17" numFmtId="0" xfId="0" applyFont="1" applyFill="1" applyBorder="1" applyAlignment="1">
      <alignment horizontal="center" vertical="center" wrapText="1"/>
    </xf>
    <xf fontId="0" fillId="0" borderId="0" numFmtId="162" xfId="0" applyNumberFormat="1" applyAlignment="1">
      <alignment horizontal="center" vertical="center"/>
    </xf>
    <xf fontId="0" fillId="0" borderId="0" numFmtId="2" xfId="0" applyNumberFormat="1"/>
    <xf fontId="8" fillId="0" borderId="18" numFmtId="0" xfId="0" applyFont="1" applyBorder="1" applyAlignment="1">
      <alignment horizontal="left" vertical="center" wrapText="1"/>
    </xf>
    <xf fontId="8" fillId="0" borderId="18" numFmtId="0" xfId="0" applyFont="1" applyBorder="1" applyAlignment="1">
      <alignment horizontal="center" vertical="center" wrapText="1"/>
    </xf>
    <xf fontId="13" fillId="3" borderId="19" numFmtId="2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center" vertical="center"/>
    </xf>
    <xf fontId="11" fillId="3" borderId="20" numFmtId="2" xfId="0" applyNumberFormat="1" applyFont="1" applyFill="1" applyBorder="1" applyAlignment="1">
      <alignment horizontal="center" vertical="center" wrapText="1"/>
    </xf>
    <xf fontId="14" fillId="0" borderId="19" numFmtId="2" xfId="0" applyNumberFormat="1" applyFont="1" applyBorder="1" applyAlignment="1">
      <alignment horizontal="center" vertical="center" wrapText="1"/>
    </xf>
    <xf fontId="0" fillId="0" borderId="0" numFmtId="2" xfId="0" applyNumberFormat="1" applyAlignment="1">
      <alignment horizontal="center" vertical="center"/>
    </xf>
    <xf fontId="8" fillId="4" borderId="18" numFmtId="0" xfId="0" applyFont="1" applyFill="1" applyBorder="1" applyAlignment="1">
      <alignment horizontal="left" vertical="center" wrapText="1"/>
    </xf>
    <xf fontId="8" fillId="4" borderId="18" numFmtId="0" xfId="0" applyFont="1" applyFill="1" applyBorder="1" applyAlignment="1">
      <alignment horizontal="center" vertical="center" wrapText="1"/>
    </xf>
    <xf fontId="11" fillId="4" borderId="21" numFmtId="2" xfId="0" applyNumberFormat="1" applyFont="1" applyFill="1" applyBorder="1" applyAlignment="1">
      <alignment horizontal="center" vertical="center" wrapText="1"/>
    </xf>
    <xf fontId="0" fillId="0" borderId="0" numFmtId="163" xfId="0" applyNumberFormat="1" applyAlignment="1">
      <alignment horizontal="center" vertical="center"/>
    </xf>
    <xf fontId="8" fillId="4" borderId="22" numFmtId="0" xfId="0" applyFont="1" applyFill="1" applyBorder="1" applyAlignment="1">
      <alignment horizontal="center" vertical="center" wrapText="1"/>
    </xf>
    <xf fontId="8" fillId="0" borderId="22" numFmtId="0" xfId="0" applyFont="1" applyBorder="1" applyAlignment="1">
      <alignment horizontal="center" vertical="center" wrapText="1"/>
    </xf>
    <xf fontId="15" fillId="0" borderId="19" numFmtId="2" xfId="0" applyNumberFormat="1" applyFont="1" applyBorder="1" applyAlignment="1">
      <alignment horizontal="center" vertical="center" wrapText="1"/>
    </xf>
    <xf fontId="0" fillId="0" borderId="0" numFmtId="1" xfId="0" applyNumberFormat="1" applyAlignment="1">
      <alignment horizontal="center" vertical="center"/>
    </xf>
    <xf fontId="0" fillId="0" borderId="0" numFmtId="164" xfId="0" applyNumberFormat="1" applyAlignment="1">
      <alignment horizontal="center" vertical="center"/>
    </xf>
    <xf fontId="11" fillId="0" borderId="19" numFmtId="2" xfId="0" applyNumberFormat="1" applyFont="1" applyBorder="1" applyAlignment="1">
      <alignment horizontal="center" vertical="center" wrapText="1"/>
    </xf>
    <xf fontId="11" fillId="0" borderId="20" numFmtId="2" xfId="0" applyNumberFormat="1" applyFont="1" applyBorder="1" applyAlignment="1">
      <alignment horizontal="center" vertical="center" wrapText="1"/>
    </xf>
    <xf fontId="8" fillId="4" borderId="23" numFmtId="0" xfId="0" applyFont="1" applyFill="1" applyBorder="1" applyAlignment="1">
      <alignment horizontal="left" vertical="center" wrapText="1"/>
    </xf>
    <xf fontId="8" fillId="4" borderId="23" numFmtId="0" xfId="0" applyFont="1" applyFill="1" applyBorder="1" applyAlignment="1">
      <alignment horizontal="center" vertical="center" wrapText="1"/>
    </xf>
    <xf fontId="11" fillId="4" borderId="24" numFmtId="2" xfId="0" applyNumberFormat="1" applyFont="1" applyFill="1" applyBorder="1" applyAlignment="1">
      <alignment horizontal="center" vertical="center" wrapText="1"/>
    </xf>
    <xf fontId="9" fillId="5" borderId="0" numFmtId="0" xfId="0" applyFont="1" applyFill="1"/>
    <xf fontId="9" fillId="0" borderId="0" numFmtId="0" xfId="0" applyFont="1"/>
    <xf fontId="9" fillId="5" borderId="0" numFmtId="0" xfId="0" applyFont="1" applyFill="1" applyAlignment="1">
      <alignment horizontal="right"/>
    </xf>
    <xf fontId="11" fillId="0" borderId="25" numFmtId="0" xfId="0" applyFont="1" applyBorder="1" applyAlignment="1">
      <alignment horizontal="center" vertical="center"/>
    </xf>
    <xf fontId="11" fillId="4" borderId="20" numFmtId="2" xfId="0" applyNumberFormat="1" applyFont="1" applyFill="1" applyBorder="1" applyAlignment="1">
      <alignment horizontal="center" vertical="center" wrapText="1"/>
    </xf>
    <xf fontId="14" fillId="0" borderId="26" numFmtId="2" xfId="0" applyNumberFormat="1" applyFont="1" applyBorder="1" applyAlignment="1">
      <alignment horizontal="center" vertical="center" wrapText="1"/>
    </xf>
    <xf fontId="11" fillId="4" borderId="26" numFmtId="2" xfId="0" applyNumberFormat="1" applyFont="1" applyFill="1" applyBorder="1" applyAlignment="1">
      <alignment horizontal="center" shrinkToFit="1" vertical="center" wrapText="1"/>
    </xf>
    <xf fontId="11" fillId="4" borderId="19" numFmtId="2" xfId="0" applyNumberFormat="1" applyFont="1" applyFill="1" applyBorder="1" applyAlignment="1">
      <alignment horizontal="center" shrinkToFit="1" vertical="center" wrapText="1"/>
    </xf>
    <xf fontId="11" fillId="4" borderId="20" numFmtId="2" xfId="0" applyNumberFormat="1" applyFont="1" applyFill="1" applyBorder="1" applyAlignment="1">
      <alignment horizontal="center" shrinkToFit="1" vertical="center" wrapText="1"/>
    </xf>
    <xf fontId="15" fillId="0" borderId="26" numFmtId="2" xfId="0" applyNumberFormat="1" applyFont="1" applyBorder="1" applyAlignment="1">
      <alignment horizontal="center" vertical="center" wrapText="1"/>
    </xf>
    <xf fontId="11" fillId="0" borderId="20" numFmtId="2" xfId="0" applyNumberFormat="1" applyFont="1" applyBorder="1" applyAlignment="1">
      <alignment horizontal="center" shrinkToFit="1" vertical="center" wrapText="1"/>
    </xf>
    <xf fontId="11" fillId="4" borderId="27" numFmtId="2" xfId="0" applyNumberFormat="1" applyFont="1" applyFill="1" applyBorder="1" applyAlignment="1">
      <alignment horizontal="center" shrinkToFit="1" vertical="center" wrapText="1"/>
    </xf>
    <xf fontId="11" fillId="0" borderId="28" numFmtId="0" xfId="0" applyFont="1" applyBorder="1" applyAlignment="1">
      <alignment horizontal="center" vertical="center"/>
    </xf>
    <xf fontId="11" fillId="3" borderId="29" numFmtId="0" xfId="0" applyFont="1" applyFill="1" applyBorder="1" applyAlignment="1">
      <alignment horizontal="center" vertical="center" wrapText="1"/>
    </xf>
    <xf fontId="13" fillId="3" borderId="20" numFmtId="2" xfId="0" applyNumberFormat="1" applyFont="1" applyFill="1" applyBorder="1" applyAlignment="1">
      <alignment horizontal="center" vertical="center" wrapText="1"/>
    </xf>
    <xf fontId="15" fillId="0" borderId="20" numFmtId="2" xfId="0" applyNumberFormat="1" applyFont="1" applyBorder="1" applyAlignment="1">
      <alignment horizontal="center" vertical="center" wrapText="1"/>
    </xf>
    <xf fontId="11" fillId="4" borderId="27" numFmtId="2" xfId="0" applyNumberFormat="1" applyFont="1" applyFill="1" applyBorder="1" applyAlignment="1">
      <alignment horizontal="center" vertical="center" wrapText="1"/>
    </xf>
    <xf fontId="16" fillId="0" borderId="0" numFmtId="0" xfId="0" applyFont="1" applyAlignment="1">
      <alignment horizontal="center"/>
    </xf>
    <xf fontId="8" fillId="0" borderId="0" numFmtId="0" xfId="0" applyFont="1" applyAlignment="1">
      <alignment horizontal="left"/>
    </xf>
    <xf fontId="0" fillId="0" borderId="0" numFmtId="0" xfId="0" applyAlignment="1">
      <alignment horizontal="right"/>
    </xf>
    <xf fontId="0" fillId="0" borderId="0" numFmtId="0" xfId="0" applyAlignment="1">
      <alignment horizontal="center" wrapText="1"/>
    </xf>
    <xf fontId="16" fillId="0" borderId="14" numFmtId="0" xfId="0" applyFont="1" applyBorder="1" applyAlignment="1">
      <alignment horizontal="center" vertical="center" wrapText="1"/>
    </xf>
    <xf fontId="16" fillId="0" borderId="13" numFmtId="0" xfId="0" applyFont="1" applyBorder="1" applyAlignment="1">
      <alignment horizontal="center" vertical="center"/>
    </xf>
    <xf fontId="16" fillId="0" borderId="30" numFmtId="0" xfId="0" applyFont="1" applyBorder="1" applyAlignment="1">
      <alignment horizontal="center" vertical="center"/>
    </xf>
    <xf fontId="16" fillId="0" borderId="31" numFmtId="0" xfId="0" applyFont="1" applyBorder="1" applyAlignment="1">
      <alignment horizontal="center" vertical="center"/>
    </xf>
    <xf fontId="16" fillId="0" borderId="32" numFmtId="0" xfId="0" applyFont="1" applyBorder="1" applyAlignment="1">
      <alignment horizontal="center" vertical="center" wrapText="1"/>
    </xf>
    <xf fontId="16" fillId="0" borderId="13" numFmtId="160" xfId="2" applyNumberFormat="1" applyFont="1" applyBorder="1" applyAlignment="1">
      <alignment horizontal="center" vertical="center"/>
    </xf>
    <xf fontId="16" fillId="0" borderId="31" numFmtId="160" xfId="2" applyNumberFormat="1" applyFont="1" applyBorder="1" applyAlignment="1">
      <alignment horizontal="center" vertical="center"/>
    </xf>
    <xf fontId="16" fillId="0" borderId="13" numFmtId="0" xfId="0" applyFont="1" applyBorder="1" applyAlignment="1">
      <alignment horizontal="center"/>
    </xf>
    <xf fontId="16" fillId="0" borderId="30" numFmtId="0" xfId="0" applyFont="1" applyBorder="1" applyAlignment="1">
      <alignment horizontal="center"/>
    </xf>
    <xf fontId="16" fillId="0" borderId="31" numFmtId="0" xfId="0" applyFont="1" applyBorder="1" applyAlignment="1">
      <alignment horizontal="center"/>
    </xf>
    <xf fontId="16" fillId="0" borderId="33" numFmtId="0" xfId="0" applyFont="1" applyBorder="1" applyAlignment="1">
      <alignment horizontal="center" vertical="center" wrapText="1"/>
    </xf>
    <xf fontId="16" fillId="0" borderId="34" numFmtId="0" xfId="0" applyFont="1" applyBorder="1" applyAlignment="1">
      <alignment horizontal="center" vertical="center" wrapText="1"/>
    </xf>
    <xf fontId="16" fillId="0" borderId="34" numFmtId="0" xfId="0" applyFont="1" applyBorder="1" applyAlignment="1">
      <alignment horizontal="center" vertical="center"/>
    </xf>
    <xf fontId="16" fillId="0" borderId="35" numFmtId="0" xfId="0" applyFont="1" applyBorder="1" applyAlignment="1">
      <alignment horizontal="center" vertical="center"/>
    </xf>
    <xf fontId="16" fillId="0" borderId="36" numFmtId="0" xfId="0" applyFont="1" applyBorder="1" applyAlignment="1">
      <alignment horizontal="center" vertical="center"/>
    </xf>
    <xf fontId="16" fillId="0" borderId="37" numFmtId="0" xfId="0" applyFont="1" applyBorder="1" applyAlignment="1">
      <alignment horizontal="center" vertical="center"/>
    </xf>
    <xf fontId="16" fillId="0" borderId="38" numFmtId="0" xfId="0" applyFont="1" applyBorder="1" applyAlignment="1">
      <alignment horizontal="center" vertical="center"/>
    </xf>
    <xf fontId="0" fillId="0" borderId="22" numFmtId="0" xfId="0" applyBorder="1" applyAlignment="1">
      <alignment horizontal="center" vertical="center" wrapText="1"/>
    </xf>
    <xf fontId="16" fillId="0" borderId="34" numFmtId="0" xfId="0" applyFont="1" applyBorder="1" applyAlignment="1">
      <alignment horizontal="center" wrapText="1"/>
    </xf>
    <xf fontId="16" fillId="0" borderId="15" numFmtId="0" xfId="0" applyFont="1" applyBorder="1" applyAlignment="1">
      <alignment horizontal="center" vertical="center"/>
    </xf>
    <xf fontId="5" fillId="6" borderId="15" numFmtId="2" xfId="0" applyNumberFormat="1" applyFont="1" applyFill="1" applyBorder="1" applyAlignment="1">
      <alignment horizontal="center" vertical="center"/>
    </xf>
    <xf fontId="5" fillId="6" borderId="39" numFmtId="2" xfId="0" applyNumberFormat="1" applyFont="1" applyFill="1" applyBorder="1" applyAlignment="1">
      <alignment horizontal="center" vertical="center"/>
    </xf>
    <xf fontId="5" fillId="6" borderId="40" numFmtId="2" xfId="0" applyNumberFormat="1" applyFont="1" applyFill="1" applyBorder="1" applyAlignment="1">
      <alignment horizontal="center" vertical="center"/>
    </xf>
    <xf fontId="5" fillId="0" borderId="8" numFmtId="2" xfId="0" applyNumberFormat="1" applyFont="1" applyBorder="1" applyAlignment="1">
      <alignment horizontal="center" vertical="center"/>
    </xf>
    <xf fontId="5" fillId="6" borderId="41" numFmtId="2" xfId="0" applyNumberFormat="1" applyFont="1" applyFill="1" applyBorder="1" applyAlignment="1">
      <alignment horizontal="center" vertical="center"/>
    </xf>
    <xf fontId="5" fillId="0" borderId="41" numFmtId="162" xfId="0" applyNumberFormat="1" applyFont="1" applyBorder="1" applyAlignment="1">
      <alignment horizontal="center" vertical="center"/>
    </xf>
    <xf fontId="0" fillId="0" borderId="0" numFmtId="0" xfId="0" applyAlignment="1">
      <alignment horizontal="left"/>
    </xf>
    <xf fontId="16" fillId="0" borderId="18" numFmtId="0" xfId="0" applyFont="1" applyBorder="1" applyAlignment="1">
      <alignment horizontal="center" vertical="center"/>
    </xf>
    <xf fontId="5" fillId="6" borderId="18" numFmtId="2" xfId="0" applyNumberFormat="1" applyFont="1" applyFill="1" applyBorder="1" applyAlignment="1">
      <alignment horizontal="center" vertical="center"/>
    </xf>
    <xf fontId="5" fillId="6" borderId="42" numFmtId="2" xfId="0" applyNumberFormat="1" applyFont="1" applyFill="1" applyBorder="1" applyAlignment="1">
      <alignment horizontal="center" vertical="center"/>
    </xf>
    <xf fontId="5" fillId="6" borderId="10" numFmtId="2" xfId="0" applyNumberFormat="1" applyFont="1" applyFill="1" applyBorder="1" applyAlignment="1">
      <alignment horizontal="center" vertical="center"/>
    </xf>
    <xf fontId="5" fillId="0" borderId="11" numFmtId="2" xfId="0" applyNumberFormat="1" applyFont="1" applyBorder="1" applyAlignment="1">
      <alignment horizontal="center" vertical="center"/>
    </xf>
    <xf fontId="5" fillId="6" borderId="21" numFmtId="2" xfId="0" applyNumberFormat="1" applyFont="1" applyFill="1" applyBorder="1" applyAlignment="1">
      <alignment horizontal="center" vertical="center"/>
    </xf>
    <xf fontId="5" fillId="0" borderId="21" numFmtId="162" xfId="0" applyNumberFormat="1" applyFont="1" applyBorder="1" applyAlignment="1">
      <alignment horizontal="center" vertical="center"/>
    </xf>
    <xf fontId="17" fillId="0" borderId="0" numFmtId="0" xfId="0" applyFont="1"/>
    <xf fontId="18" fillId="6" borderId="18" numFmtId="2" xfId="0" applyNumberFormat="1" applyFont="1" applyFill="1" applyBorder="1" applyAlignment="1">
      <alignment horizontal="center" vertical="center"/>
    </xf>
    <xf fontId="18" fillId="6" borderId="42" numFmtId="2" xfId="0" applyNumberFormat="1" applyFont="1" applyFill="1" applyBorder="1" applyAlignment="1">
      <alignment horizontal="center" vertical="center"/>
    </xf>
    <xf fontId="18" fillId="6" borderId="10" numFmtId="2" xfId="0" applyNumberFormat="1" applyFont="1" applyFill="1" applyBorder="1" applyAlignment="1">
      <alignment horizontal="center" vertical="center"/>
    </xf>
    <xf fontId="0" fillId="0" borderId="0" numFmtId="2" xfId="0" applyNumberFormat="1" applyAlignment="1">
      <alignment horizontal="left"/>
    </xf>
    <xf fontId="16" fillId="0" borderId="23" numFmtId="0" xfId="0" applyFont="1" applyBorder="1" applyAlignment="1">
      <alignment horizontal="center" vertical="center"/>
    </xf>
    <xf fontId="5" fillId="6" borderId="23" numFmtId="2" xfId="0" applyNumberFormat="1" applyFont="1" applyFill="1" applyBorder="1" applyAlignment="1">
      <alignment horizontal="center" vertical="center"/>
    </xf>
    <xf fontId="5" fillId="6" borderId="43" numFmtId="2" xfId="0" applyNumberFormat="1" applyFont="1" applyFill="1" applyBorder="1" applyAlignment="1">
      <alignment horizontal="center" vertical="center"/>
    </xf>
    <xf fontId="5" fillId="6" borderId="44" numFmtId="2" xfId="0" applyNumberFormat="1" applyFont="1" applyFill="1" applyBorder="1" applyAlignment="1">
      <alignment horizontal="center" vertical="center"/>
    </xf>
    <xf fontId="5" fillId="6" borderId="24" numFmtId="2" xfId="0" applyNumberFormat="1" applyFont="1" applyFill="1" applyBorder="1" applyAlignment="1">
      <alignment horizontal="center" vertical="center"/>
    </xf>
    <xf fontId="5" fillId="0" borderId="24" numFmtId="162" xfId="0" applyNumberFormat="1" applyFont="1" applyBorder="1" applyAlignment="1">
      <alignment horizontal="center" vertical="center"/>
    </xf>
    <xf fontId="16" fillId="0" borderId="13" numFmtId="0" xfId="0" applyFont="1" applyBorder="1" applyAlignment="1">
      <alignment horizontal="center" vertical="center" wrapText="1"/>
    </xf>
    <xf fontId="16" fillId="0" borderId="13" numFmtId="2" xfId="0" applyNumberFormat="1" applyFont="1" applyBorder="1" applyAlignment="1">
      <alignment horizontal="center" vertical="center" wrapText="1"/>
    </xf>
    <xf fontId="16" fillId="0" borderId="31" numFmtId="2" xfId="0" applyNumberFormat="1" applyFont="1" applyBorder="1" applyAlignment="1">
      <alignment horizontal="center" vertical="center" wrapText="1"/>
    </xf>
    <xf fontId="16" fillId="0" borderId="30" numFmtId="2" xfId="0" applyNumberFormat="1" applyFont="1" applyBorder="1" applyAlignment="1">
      <alignment horizontal="center" vertical="center" wrapText="1"/>
    </xf>
    <xf fontId="16" fillId="0" borderId="13" numFmtId="2" xfId="0" applyNumberFormat="1" applyFont="1" applyBorder="1" applyAlignment="1">
      <alignment horizontal="center" vertical="center"/>
    </xf>
    <xf fontId="16" fillId="0" borderId="30" numFmtId="2" xfId="0" applyNumberFormat="1" applyFont="1" applyBorder="1" applyAlignment="1">
      <alignment horizontal="center" vertical="center"/>
    </xf>
    <xf fontId="16" fillId="0" borderId="45" numFmtId="2" xfId="0" applyNumberFormat="1" applyFont="1" applyBorder="1" applyAlignment="1">
      <alignment horizontal="center" vertical="center"/>
    </xf>
    <xf fontId="16" fillId="0" borderId="34" numFmtId="2" xfId="0" applyNumberFormat="1" applyFont="1" applyBorder="1" applyAlignment="1">
      <alignment horizontal="center" vertical="center"/>
    </xf>
    <xf fontId="16" fillId="0" borderId="31" numFmtId="2" xfId="0" applyNumberFormat="1" applyFont="1" applyBorder="1" applyAlignment="1">
      <alignment horizontal="center" vertical="center"/>
    </xf>
    <xf fontId="6" fillId="0" borderId="34" numFmtId="162" xfId="0" applyNumberFormat="1" applyFont="1" applyBorder="1" applyAlignment="1">
      <alignment horizontal="center" vertical="center"/>
    </xf>
    <xf fontId="17" fillId="0" borderId="0" numFmtId="2" xfId="0" applyNumberFormat="1" applyFont="1" applyAlignment="1">
      <alignment horizontal="center"/>
    </xf>
    <xf fontId="5" fillId="6" borderId="46" numFmtId="2" xfId="0" applyNumberFormat="1" applyFont="1" applyFill="1" applyBorder="1" applyAlignment="1">
      <alignment horizontal="center" vertical="center"/>
    </xf>
    <xf fontId="5" fillId="6" borderId="47" numFmtId="2" xfId="0" applyNumberFormat="1" applyFont="1" applyFill="1" applyBorder="1" applyAlignment="1">
      <alignment horizontal="center" vertical="center"/>
    </xf>
    <xf fontId="5" fillId="6" borderId="0" numFmtId="2" xfId="0" applyNumberFormat="1" applyFont="1" applyFill="1" applyAlignment="1">
      <alignment horizontal="center" vertical="center"/>
    </xf>
    <xf fontId="5" fillId="6" borderId="48" numFmtId="2" xfId="0" applyNumberFormat="1" applyFont="1" applyFill="1" applyBorder="1" applyAlignment="1">
      <alignment horizontal="center" vertical="center"/>
    </xf>
    <xf fontId="5" fillId="6" borderId="49" numFmtId="2" xfId="0" applyNumberFormat="1" applyFont="1" applyFill="1" applyBorder="1" applyAlignment="1">
      <alignment horizontal="center" vertical="center"/>
    </xf>
    <xf fontId="5" fillId="6" borderId="50" numFmtId="2" xfId="0" applyNumberFormat="1" applyFont="1" applyFill="1" applyBorder="1" applyAlignment="1">
      <alignment horizontal="center" vertical="center"/>
    </xf>
    <xf fontId="5" fillId="6" borderId="51" numFmtId="2" xfId="0" applyNumberFormat="1" applyFont="1" applyFill="1" applyBorder="1" applyAlignment="1">
      <alignment horizontal="center" vertical="center"/>
    </xf>
    <xf fontId="18" fillId="6" borderId="50" numFmtId="2" xfId="0" applyNumberFormat="1" applyFont="1" applyFill="1" applyBorder="1" applyAlignment="1">
      <alignment horizontal="center" vertical="center"/>
    </xf>
    <xf fontId="18" fillId="6" borderId="0" numFmtId="2" xfId="0" applyNumberFormat="1" applyFont="1" applyFill="1" applyAlignment="1">
      <alignment horizontal="center" vertical="center"/>
    </xf>
    <xf fontId="18" fillId="6" borderId="51" numFmtId="2" xfId="0" applyNumberFormat="1" applyFont="1" applyFill="1" applyBorder="1" applyAlignment="1">
      <alignment horizontal="center" vertical="center"/>
    </xf>
    <xf fontId="5" fillId="6" borderId="52" numFmtId="2" xfId="0" applyNumberFormat="1" applyFont="1" applyFill="1" applyBorder="1" applyAlignment="1">
      <alignment horizontal="center" vertical="center"/>
    </xf>
    <xf fontId="5" fillId="6" borderId="53" numFmtId="2" xfId="0" applyNumberFormat="1" applyFont="1" applyFill="1" applyBorder="1" applyAlignment="1">
      <alignment horizontal="center" vertical="center"/>
    </xf>
    <xf fontId="5" fillId="6" borderId="54" numFmtId="2" xfId="0" applyNumberFormat="1" applyFont="1" applyFill="1" applyBorder="1" applyAlignment="1">
      <alignment horizontal="center" vertical="center"/>
    </xf>
    <xf fontId="5" fillId="6" borderId="55" numFmtId="2" xfId="0" applyNumberFormat="1" applyFont="1" applyFill="1" applyBorder="1" applyAlignment="1">
      <alignment horizontal="center" vertical="center"/>
    </xf>
    <xf fontId="6" fillId="3" borderId="0" numFmtId="0" xfId="0" applyFont="1" applyFill="1"/>
    <xf fontId="0" fillId="0" borderId="0" numFmtId="0" xfId="0" applyAlignment="1">
      <alignment horizontal="center"/>
    </xf>
    <xf fontId="0" fillId="7" borderId="51" numFmtId="0" xfId="0" applyFill="1" applyBorder="1" applyAlignment="1">
      <alignment horizontal="left"/>
    </xf>
    <xf fontId="11" fillId="0" borderId="15" numFmtId="2" xfId="0" applyNumberFormat="1" applyFont="1" applyBorder="1" applyAlignment="1">
      <alignment horizontal="center" vertical="center" wrapText="1"/>
    </xf>
    <xf fontId="0" fillId="8" borderId="0" numFmtId="0" xfId="0" applyFill="1"/>
    <xf fontId="16" fillId="0" borderId="15" numFmtId="2" xfId="0" applyNumberFormat="1" applyFont="1" applyBorder="1" applyAlignment="1">
      <alignment horizontal="center" vertical="center" wrapText="1"/>
    </xf>
    <xf fontId="0" fillId="9" borderId="51" numFmtId="0" xfId="0" applyFill="1" applyBorder="1" applyAlignment="1">
      <alignment horizontal="left"/>
    </xf>
    <xf fontId="0" fillId="0" borderId="8" numFmtId="0" xfId="0" applyBorder="1"/>
    <xf fontId="19" fillId="0" borderId="0" numFmtId="0" xfId="0" applyFont="1"/>
    <xf fontId="19" fillId="8" borderId="0" numFmtId="0" xfId="0" applyFont="1" applyFill="1"/>
    <xf fontId="6" fillId="0" borderId="0" numFmtId="0" xfId="0" applyFont="1" applyAlignment="1">
      <alignment horizontal="center"/>
    </xf>
    <xf fontId="0" fillId="10" borderId="51" numFmtId="0" xfId="0" applyFill="1" applyBorder="1" applyAlignment="1">
      <alignment horizontal="left"/>
    </xf>
    <xf fontId="20" fillId="0" borderId="0" numFmtId="0" xfId="0" applyFont="1"/>
    <xf fontId="9" fillId="0" borderId="0" numFmtId="0" xfId="0" applyFont="1" applyAlignment="1">
      <alignment horizontal="center"/>
    </xf>
    <xf fontId="0" fillId="11" borderId="51" numFmtId="0" xfId="0" applyFill="1" applyBorder="1" applyAlignment="1">
      <alignment horizontal="left"/>
    </xf>
    <xf fontId="19" fillId="3" borderId="0" numFmtId="0" xfId="0" applyFont="1" applyFill="1"/>
    <xf fontId="0" fillId="8" borderId="51" numFmtId="0" xfId="0" applyFill="1" applyBorder="1" applyAlignment="1">
      <alignment horizontal="left"/>
    </xf>
    <xf fontId="20" fillId="0" borderId="0" numFmtId="0" xfId="0" applyFont="1" applyAlignment="1">
      <alignment horizontal="center"/>
    </xf>
    <xf fontId="19" fillId="0" borderId="0" numFmtId="0" xfId="0" applyFont="1" applyAlignment="1">
      <alignment horizontal="center"/>
    </xf>
    <xf fontId="0" fillId="12" borderId="51" numFmtId="0" xfId="0" applyFill="1" applyBorder="1"/>
    <xf fontId="8" fillId="0" borderId="56" numFmtId="0" xfId="0" applyFont="1" applyBorder="1"/>
    <xf fontId="20" fillId="0" borderId="0" numFmtId="0" xfId="0" applyFont="1" applyAlignment="1">
      <alignment horizontal="center" vertical="center"/>
    </xf>
    <xf fontId="21" fillId="3" borderId="0" numFmtId="0" xfId="0" applyFont="1" applyFill="1" applyAlignment="1">
      <alignment wrapText="1"/>
    </xf>
    <xf fontId="0" fillId="0" borderId="57" numFmtId="0" xfId="0" applyBorder="1"/>
    <xf fontId="13" fillId="13" borderId="13" numFmtId="0" xfId="0" applyFont="1" applyFill="1" applyBorder="1" applyAlignment="1">
      <alignment vertical="top" wrapText="1"/>
    </xf>
    <xf fontId="0" fillId="8" borderId="51" numFmtId="0" xfId="0" applyFill="1" applyBorder="1" applyAlignment="1">
      <alignment horizontal="left" wrapText="1"/>
    </xf>
    <xf fontId="8" fillId="0" borderId="0" numFmtId="0" xfId="0" applyFont="1" applyAlignment="1">
      <alignment wrapText="1"/>
    </xf>
    <xf fontId="11" fillId="0" borderId="14" numFmtId="0" xfId="0" applyFont="1" applyBorder="1" applyAlignment="1">
      <alignment horizontal="center" vertical="center" wrapText="1"/>
    </xf>
    <xf fontId="11" fillId="0" borderId="58" numFmtId="0" xfId="0" applyFont="1" applyBorder="1" applyAlignment="1">
      <alignment vertical="center" wrapText="1"/>
    </xf>
    <xf fontId="0" fillId="12" borderId="51" numFmtId="0" xfId="0" applyFill="1" applyBorder="1" applyAlignment="1">
      <alignment wrapText="1"/>
    </xf>
    <xf fontId="8" fillId="0" borderId="56" numFmtId="0" xfId="0" applyFont="1" applyBorder="1" applyAlignment="1">
      <alignment wrapText="1"/>
    </xf>
    <xf fontId="0" fillId="0" borderId="0" numFmtId="0" xfId="0" applyAlignment="1">
      <alignment horizontal="left" vertical="center"/>
    </xf>
    <xf fontId="22" fillId="0" borderId="0" numFmtId="0" xfId="0" applyFont="1" applyAlignment="1">
      <alignment horizontal="center"/>
    </xf>
    <xf fontId="11" fillId="0" borderId="32" numFmtId="0" xfId="0" applyFont="1" applyBorder="1" applyAlignment="1">
      <alignment horizontal="center" vertical="center" wrapText="1"/>
    </xf>
    <xf fontId="11" fillId="0" borderId="22" numFmtId="0" xfId="0" applyFont="1" applyBorder="1" applyAlignment="1">
      <alignment vertical="center" wrapText="1"/>
    </xf>
    <xf fontId="0" fillId="0" borderId="57" numFmtId="0" xfId="0" applyBorder="1" applyAlignment="1">
      <alignment wrapText="1"/>
    </xf>
    <xf fontId="13" fillId="13" borderId="34" numFmtId="0" xfId="0" applyFont="1" applyFill="1" applyBorder="1" applyAlignment="1">
      <alignment vertical="top" wrapText="1"/>
    </xf>
    <xf fontId="13" fillId="0" borderId="0" numFmtId="0" xfId="0" applyFont="1" applyAlignment="1">
      <alignment vertical="top" wrapText="1"/>
    </xf>
    <xf fontId="11" fillId="3" borderId="0" numFmtId="0" xfId="0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11" fillId="0" borderId="32" numFmtId="0" xfId="0" applyFont="1" applyBorder="1" applyAlignment="1">
      <alignment wrapText="1"/>
    </xf>
    <xf fontId="11" fillId="0" borderId="22" numFmtId="0" xfId="0" applyFont="1" applyBorder="1" applyAlignment="1">
      <alignment wrapText="1"/>
    </xf>
    <xf fontId="11" fillId="0" borderId="14" numFmtId="0" xfId="0" applyFont="1" applyBorder="1" applyAlignment="1">
      <alignment vertical="center" wrapText="1"/>
    </xf>
    <xf fontId="11" fillId="0" borderId="14" numFmtId="0" xfId="0" applyFont="1" applyBorder="1" applyAlignment="1">
      <alignment horizontal="center" shrinkToFit="1" vertical="center"/>
    </xf>
    <xf fontId="11" fillId="0" borderId="59" numFmtId="0" xfId="0" applyFont="1" applyBorder="1" applyAlignment="1">
      <alignment horizontal="left" vertical="center" wrapText="1"/>
    </xf>
    <xf fontId="20" fillId="3" borderId="30" numFmtId="0" xfId="0" applyFont="1" applyFill="1" applyBorder="1" applyAlignment="1">
      <alignment horizontal="center"/>
    </xf>
    <xf fontId="20" fillId="3" borderId="13" numFmtId="0" xfId="0" applyFont="1" applyFill="1" applyBorder="1" applyAlignment="1">
      <alignment horizontal="center"/>
    </xf>
    <xf fontId="20" fillId="3" borderId="31" numFmtId="0" xfId="0" applyFont="1" applyFill="1" applyBorder="1" applyAlignment="1">
      <alignment horizontal="center"/>
    </xf>
    <xf fontId="20" fillId="0" borderId="13" numFmtId="0" xfId="0" applyFont="1" applyBorder="1" applyAlignment="1">
      <alignment horizontal="center"/>
    </xf>
    <xf fontId="20" fillId="0" borderId="30" numFmtId="0" xfId="0" applyFont="1" applyBorder="1" applyAlignment="1">
      <alignment horizontal="center"/>
    </xf>
    <xf fontId="20" fillId="0" borderId="31" numFmtId="0" xfId="0" applyFont="1" applyBorder="1" applyAlignment="1">
      <alignment horizontal="center"/>
    </xf>
    <xf fontId="11" fillId="0" borderId="58" numFmtId="0" xfId="0" applyFont="1" applyBorder="1" applyAlignment="1">
      <alignment horizontal="center" vertical="center" wrapText="1"/>
    </xf>
    <xf fontId="11" fillId="0" borderId="60" numFmtId="0" xfId="0" applyFont="1" applyBorder="1" applyAlignment="1">
      <alignment horizontal="center" vertical="center" wrapText="1"/>
    </xf>
    <xf fontId="11" fillId="0" borderId="59" numFmtId="0" xfId="0" applyFont="1" applyBorder="1" applyAlignment="1">
      <alignment horizontal="center" vertical="center" wrapText="1"/>
    </xf>
    <xf fontId="11" fillId="3" borderId="14" numFmtId="0" xfId="0" applyFont="1" applyFill="1" applyBorder="1" applyAlignment="1">
      <alignment horizontal="center" vertical="center"/>
    </xf>
    <xf fontId="11" fillId="0" borderId="33" numFmtId="0" xfId="0" applyFont="1" applyBorder="1" applyAlignment="1">
      <alignment wrapText="1"/>
    </xf>
    <xf fontId="11" fillId="0" borderId="61" numFmtId="0" xfId="0" applyFont="1" applyBorder="1" applyAlignment="1">
      <alignment wrapText="1"/>
    </xf>
    <xf fontId="11" fillId="0" borderId="32" numFmtId="0" xfId="0" applyFont="1" applyBorder="1" applyAlignment="1">
      <alignment vertical="center" wrapText="1"/>
    </xf>
    <xf fontId="11" fillId="0" borderId="32" numFmtId="0" xfId="0" applyFont="1" applyBorder="1" applyAlignment="1">
      <alignment horizontal="center" shrinkToFit="1" vertical="center"/>
    </xf>
    <xf fontId="11" fillId="0" borderId="62" numFmtId="0" xfId="0" applyFont="1" applyBorder="1" applyAlignment="1">
      <alignment horizontal="left" vertical="center" wrapText="1"/>
    </xf>
    <xf fontId="16" fillId="3" borderId="63" numFmtId="0" xfId="0" applyFont="1" applyFill="1" applyBorder="1" applyAlignment="1">
      <alignment horizontal="center" vertical="center" wrapText="1"/>
    </xf>
    <xf fontId="16" fillId="3" borderId="40" numFmtId="0" xfId="0" applyFont="1" applyFill="1" applyBorder="1" applyAlignment="1">
      <alignment horizontal="center"/>
    </xf>
    <xf fontId="16" fillId="3" borderId="64" numFmtId="0" xfId="0" applyFont="1" applyFill="1" applyBorder="1" applyAlignment="1">
      <alignment horizontal="center"/>
    </xf>
    <xf fontId="16" fillId="3" borderId="65" numFmtId="0" xfId="0" applyFont="1" applyFill="1" applyBorder="1" applyAlignment="1">
      <alignment horizontal="center" vertical="center" wrapText="1"/>
    </xf>
    <xf fontId="16" fillId="3" borderId="66" numFmtId="0" xfId="0" applyFont="1" applyFill="1" applyBorder="1" applyAlignment="1">
      <alignment horizontal="center"/>
    </xf>
    <xf fontId="16" fillId="0" borderId="65" numFmtId="0" xfId="0" applyFont="1" applyBorder="1" applyAlignment="1">
      <alignment horizontal="center" vertical="center" wrapText="1"/>
    </xf>
    <xf fontId="16" fillId="0" borderId="40" numFmtId="0" xfId="0" applyFont="1" applyBorder="1" applyAlignment="1">
      <alignment horizontal="center"/>
    </xf>
    <xf fontId="16" fillId="0" borderId="64" numFmtId="0" xfId="0" applyFont="1" applyBorder="1" applyAlignment="1">
      <alignment horizontal="center"/>
    </xf>
    <xf fontId="16" fillId="0" borderId="66" numFmtId="0" xfId="0" applyFont="1" applyBorder="1" applyAlignment="1">
      <alignment horizontal="center"/>
    </xf>
    <xf fontId="0" fillId="0" borderId="61" numFmtId="0" xfId="0" applyBorder="1" applyAlignment="1">
      <alignment horizontal="center" vertical="center" wrapText="1"/>
    </xf>
    <xf fontId="0" fillId="0" borderId="56" numFmtId="0" xfId="0" applyBorder="1" applyAlignment="1">
      <alignment horizontal="center" vertical="center" wrapText="1"/>
    </xf>
    <xf fontId="0" fillId="0" borderId="45" numFmtId="0" xfId="0" applyBorder="1" applyAlignment="1">
      <alignment horizontal="center" vertical="center" wrapText="1"/>
    </xf>
    <xf fontId="11" fillId="3" borderId="32" numFmtId="0" xfId="0" applyFont="1" applyFill="1" applyBorder="1" applyAlignment="1">
      <alignment horizontal="center" vertical="center"/>
    </xf>
    <xf fontId="8" fillId="14" borderId="41" numFmtId="0" xfId="0" applyFont="1" applyFill="1" applyBorder="1" applyAlignment="1">
      <alignment horizontal="center" vertical="center"/>
    </xf>
    <xf fontId="8" fillId="8" borderId="15" numFmtId="0" xfId="0" applyFont="1" applyFill="1" applyBorder="1" applyAlignment="1">
      <alignment vertical="center"/>
    </xf>
    <xf fontId="16" fillId="3" borderId="6" numFmtId="0" xfId="0" applyFont="1" applyFill="1" applyBorder="1" applyAlignment="1">
      <alignment horizontal="center" vertical="center" wrapText="1"/>
    </xf>
    <xf fontId="16" fillId="3" borderId="51" numFmtId="0" xfId="0" applyFont="1" applyFill="1" applyBorder="1" applyAlignment="1">
      <alignment horizontal="center" vertical="center" wrapText="1"/>
    </xf>
    <xf fontId="16" fillId="3" borderId="67" numFmtId="0" xfId="0" applyFont="1" applyFill="1" applyBorder="1" applyAlignment="1">
      <alignment horizontal="center" vertical="center" wrapText="1"/>
    </xf>
    <xf fontId="23" fillId="3" borderId="62" numFmtId="0" xfId="0" applyFont="1" applyFill="1" applyBorder="1" applyAlignment="1">
      <alignment horizontal="center" vertical="center" wrapText="1"/>
    </xf>
    <xf fontId="16" fillId="0" borderId="67" numFmtId="0" xfId="0" applyFont="1" applyBorder="1" applyAlignment="1">
      <alignment horizontal="center" vertical="center" wrapText="1"/>
    </xf>
    <xf fontId="16" fillId="0" borderId="51" numFmtId="0" xfId="0" applyFont="1" applyBorder="1" applyAlignment="1">
      <alignment horizontal="center" vertical="center" wrapText="1"/>
    </xf>
    <xf fontId="23" fillId="0" borderId="62" numFmtId="2" xfId="0" applyNumberFormat="1" applyFont="1" applyBorder="1" applyAlignment="1">
      <alignment horizontal="center" vertical="center" wrapText="1"/>
    </xf>
    <xf fontId="8" fillId="7" borderId="68" numFmtId="0" xfId="0" applyFont="1" applyFill="1" applyBorder="1" applyAlignment="1">
      <alignment horizontal="center" vertical="center"/>
    </xf>
    <xf fontId="8" fillId="8" borderId="69" numFmtId="0" xfId="0" applyFont="1" applyFill="1" applyBorder="1" applyAlignment="1">
      <alignment vertical="center"/>
    </xf>
    <xf fontId="24" fillId="3" borderId="55" numFmtId="0" xfId="0" applyFont="1" applyFill="1" applyBorder="1" applyAlignment="1">
      <alignment horizontal="center"/>
    </xf>
    <xf fontId="11" fillId="3" borderId="3" numFmtId="0" xfId="0" applyFont="1" applyFill="1" applyBorder="1" applyAlignment="1">
      <alignment horizontal="center"/>
    </xf>
    <xf fontId="11" fillId="3" borderId="54" numFmtId="0" xfId="0" applyFont="1" applyFill="1" applyBorder="1" applyAlignment="1">
      <alignment horizontal="center"/>
    </xf>
    <xf fontId="24" fillId="0" borderId="55" numFmtId="0" xfId="0" applyFont="1" applyBorder="1" applyAlignment="1">
      <alignment horizontal="center"/>
    </xf>
    <xf fontId="11" fillId="0" borderId="3" numFmtId="0" xfId="0" applyFont="1" applyBorder="1" applyAlignment="1">
      <alignment horizontal="center"/>
    </xf>
    <xf fontId="11" fillId="0" borderId="54" numFmtId="2" xfId="0" applyNumberFormat="1" applyFont="1" applyBorder="1" applyAlignment="1">
      <alignment horizontal="center"/>
    </xf>
    <xf fontId="0" fillId="0" borderId="0" numFmtId="0" xfId="0" applyAlignment="1">
      <alignment horizontal="center" vertical="center" wrapText="1"/>
    </xf>
    <xf fontId="0" fillId="0" borderId="33" numFmtId="0" xfId="0" applyBorder="1" applyAlignment="1">
      <alignment horizontal="center" vertical="center" wrapText="1"/>
    </xf>
    <xf fontId="8" fillId="7" borderId="32" numFmtId="0" xfId="0" applyFont="1" applyFill="1" applyBorder="1" applyAlignment="1">
      <alignment horizontal="center" vertical="center"/>
    </xf>
    <xf fontId="8" fillId="8" borderId="22" numFmtId="0" xfId="0" applyFont="1" applyFill="1" applyBorder="1" applyAlignment="1">
      <alignment vertical="center"/>
    </xf>
    <xf fontId="8" fillId="8" borderId="41" numFmtId="0" xfId="0" applyFont="1" applyFill="1" applyBorder="1" applyAlignment="1">
      <alignment vertical="center"/>
    </xf>
    <xf fontId="8" fillId="0" borderId="41" numFmtId="0" xfId="0" applyFont="1" applyBorder="1" applyAlignment="1">
      <alignment vertical="center"/>
    </xf>
    <xf fontId="8" fillId="0" borderId="41" numFmtId="0" xfId="0" applyFont="1" applyBorder="1" applyAlignment="1">
      <alignment horizontal="left" vertical="center" wrapText="1"/>
    </xf>
    <xf fontId="8" fillId="0" borderId="66" numFmtId="0" xfId="0" applyFont="1" applyBorder="1" applyAlignment="1">
      <alignment horizontal="left" vertical="center" wrapText="1"/>
    </xf>
    <xf fontId="0" fillId="0" borderId="63" numFmtId="0" xfId="0" applyBorder="1" applyAlignment="1">
      <alignment horizontal="center" wrapText="1"/>
    </xf>
    <xf fontId="0" fillId="0" borderId="70" numFmtId="0" xfId="0" applyBorder="1" applyAlignment="1">
      <alignment horizontal="center"/>
    </xf>
    <xf fontId="0" fillId="0" borderId="71" numFmtId="0" xfId="0" applyBorder="1" applyAlignment="1">
      <alignment horizontal="center"/>
    </xf>
    <xf fontId="16" fillId="3" borderId="46" numFmtId="0" xfId="0" applyFont="1" applyFill="1" applyBorder="1" applyAlignment="1">
      <alignment horizontal="center" wrapText="1"/>
    </xf>
    <xf fontId="24" fillId="3" borderId="72" numFmtId="0" xfId="0" applyFont="1" applyFill="1" applyBorder="1" applyAlignment="1">
      <alignment horizontal="center"/>
    </xf>
    <xf fontId="11" fillId="3" borderId="72" numFmtId="0" xfId="0" applyFont="1" applyFill="1" applyBorder="1" applyAlignment="1">
      <alignment horizontal="center"/>
    </xf>
    <xf fontId="11" fillId="3" borderId="66" numFmtId="0" xfId="0" applyFont="1" applyFill="1" applyBorder="1" applyAlignment="1">
      <alignment horizontal="center"/>
    </xf>
    <xf fontId="8" fillId="0" borderId="46" numFmtId="0" xfId="0" applyFont="1" applyBorder="1" applyAlignment="1">
      <alignment horizontal="center" vertical="center"/>
    </xf>
    <xf fontId="25" fillId="0" borderId="73" numFmtId="1" xfId="0" applyNumberFormat="1" applyFont="1" applyBorder="1" applyAlignment="1">
      <alignment horizontal="center" vertical="center"/>
    </xf>
    <xf fontId="25" fillId="0" borderId="40" numFmtId="0" xfId="0" applyFont="1" applyBorder="1" applyAlignment="1">
      <alignment horizontal="center" vertical="center"/>
    </xf>
    <xf fontId="26" fillId="0" borderId="39" numFmtId="2" xfId="0" applyNumberFormat="1" applyFont="1" applyBorder="1" applyAlignment="1">
      <alignment horizontal="center" shrinkToFit="1" vertical="center"/>
    </xf>
    <xf fontId="11" fillId="0" borderId="15" numFmtId="2" xfId="0" applyNumberFormat="1" applyFont="1" applyBorder="1" applyAlignment="1">
      <alignment horizontal="center" shrinkToFit="1" vertical="center" wrapText="1"/>
    </xf>
    <xf fontId="11" fillId="0" borderId="17" numFmtId="2" xfId="0" applyNumberFormat="1" applyFont="1" applyBorder="1" applyAlignment="1">
      <alignment horizontal="center" vertical="center" wrapText="1"/>
    </xf>
    <xf fontId="8" fillId="0" borderId="66" numFmtId="0" xfId="0" applyFont="1" applyBorder="1" applyAlignment="1">
      <alignment horizontal="center" vertical="center" wrapText="1"/>
    </xf>
    <xf fontId="8" fillId="14" borderId="32" numFmtId="0" xfId="0" applyFont="1" applyFill="1" applyBorder="1" applyAlignment="1">
      <alignment horizontal="center" vertical="center"/>
    </xf>
    <xf fontId="8" fillId="8" borderId="32" numFmtId="0" xfId="0" applyFont="1" applyFill="1" applyBorder="1" applyAlignment="1">
      <alignment vertical="center"/>
    </xf>
    <xf fontId="8" fillId="0" borderId="32" numFmtId="0" xfId="0" applyFont="1" applyBorder="1" applyAlignment="1">
      <alignment vertical="center"/>
    </xf>
    <xf fontId="8" fillId="6" borderId="21" numFmtId="0" xfId="0" applyFont="1" applyFill="1" applyBorder="1" applyAlignment="1">
      <alignment horizontal="left" vertical="center" wrapText="1"/>
    </xf>
    <xf fontId="8" fillId="6" borderId="74" numFmtId="0" xfId="0" applyFont="1" applyFill="1" applyBorder="1" applyAlignment="1">
      <alignment horizontal="left" vertical="center" wrapText="1"/>
    </xf>
    <xf fontId="0" fillId="0" borderId="6" numFmtId="0" xfId="0" applyBorder="1" applyAlignment="1">
      <alignment horizontal="center" wrapText="1"/>
    </xf>
    <xf fontId="0" fillId="0" borderId="75" numFmtId="0" xfId="0" applyBorder="1" applyAlignment="1">
      <alignment horizontal="center"/>
    </xf>
    <xf fontId="0" fillId="0" borderId="76" numFmtId="0" xfId="0" applyBorder="1" applyAlignment="1">
      <alignment horizontal="center"/>
    </xf>
    <xf fontId="16" fillId="15" borderId="49" numFmtId="0" xfId="0" applyFont="1" applyFill="1" applyBorder="1" applyAlignment="1">
      <alignment horizontal="center" wrapText="1"/>
    </xf>
    <xf fontId="24" fillId="15" borderId="48" numFmtId="0" xfId="0" applyFont="1" applyFill="1" applyBorder="1" applyAlignment="1">
      <alignment horizontal="center"/>
    </xf>
    <xf fontId="11" fillId="15" borderId="48" numFmtId="0" xfId="0" applyFont="1" applyFill="1" applyBorder="1" applyAlignment="1">
      <alignment horizontal="center"/>
    </xf>
    <xf fontId="11" fillId="15" borderId="77" numFmtId="0" xfId="0" applyFont="1" applyFill="1" applyBorder="1" applyAlignment="1">
      <alignment horizontal="center"/>
    </xf>
    <xf fontId="8" fillId="6" borderId="50" numFmtId="0" xfId="0" applyFont="1" applyFill="1" applyBorder="1" applyAlignment="1">
      <alignment horizontal="center" vertical="center"/>
    </xf>
    <xf fontId="25" fillId="6" borderId="12" numFmtId="1" xfId="0" applyNumberFormat="1" applyFont="1" applyFill="1" applyBorder="1" applyAlignment="1">
      <alignment horizontal="center" vertical="center"/>
    </xf>
    <xf fontId="25" fillId="6" borderId="10" numFmtId="0" xfId="0" applyFont="1" applyFill="1" applyBorder="1" applyAlignment="1">
      <alignment horizontal="center" vertical="center"/>
    </xf>
    <xf fontId="26" fillId="6" borderId="42" numFmtId="2" xfId="0" applyNumberFormat="1" applyFont="1" applyFill="1" applyBorder="1" applyAlignment="1">
      <alignment horizontal="center" shrinkToFit="1" vertical="center"/>
    </xf>
    <xf fontId="11" fillId="6" borderId="0" numFmtId="2" xfId="0" applyNumberFormat="1" applyFont="1" applyFill="1" applyAlignment="1">
      <alignment horizontal="center" shrinkToFit="1" vertical="center" wrapText="1"/>
    </xf>
    <xf fontId="11" fillId="6" borderId="18" numFmtId="2" xfId="0" applyNumberFormat="1" applyFont="1" applyFill="1" applyBorder="1" applyAlignment="1">
      <alignment horizontal="center" shrinkToFit="1" vertical="center" wrapText="1"/>
    </xf>
    <xf fontId="11" fillId="6" borderId="20" numFmtId="2" xfId="0" applyNumberFormat="1" applyFont="1" applyFill="1" applyBorder="1" applyAlignment="1">
      <alignment horizontal="center" vertical="center" wrapText="1"/>
    </xf>
    <xf fontId="25" fillId="6" borderId="74" numFmtId="2" xfId="0" applyNumberFormat="1" applyFont="1" applyFill="1" applyBorder="1" applyAlignment="1">
      <alignment horizontal="center" vertical="center" wrapText="1"/>
    </xf>
    <xf fontId="8" fillId="6" borderId="32" numFmtId="0" xfId="0" applyFont="1" applyFill="1" applyBorder="1" applyAlignment="1">
      <alignment horizontal="left" vertical="center" wrapText="1"/>
    </xf>
    <xf fontId="8" fillId="6" borderId="62" numFmtId="0" xfId="0" applyFont="1" applyFill="1" applyBorder="1" applyAlignment="1">
      <alignment horizontal="left" vertical="center" wrapText="1"/>
    </xf>
    <xf fontId="16" fillId="16" borderId="67" numFmtId="0" xfId="0" applyFont="1" applyFill="1" applyBorder="1" applyAlignment="1">
      <alignment horizontal="center" wrapText="1"/>
    </xf>
    <xf fontId="24" fillId="16" borderId="75" numFmtId="0" xfId="0" applyFont="1" applyFill="1" applyBorder="1" applyAlignment="1">
      <alignment horizontal="center"/>
    </xf>
    <xf fontId="11" fillId="16" borderId="48" numFmtId="0" xfId="0" applyFont="1" applyFill="1" applyBorder="1" applyAlignment="1">
      <alignment horizontal="center"/>
    </xf>
    <xf fontId="11" fillId="16" borderId="62" numFmtId="0" xfId="0" applyFont="1" applyFill="1" applyBorder="1" applyAlignment="1">
      <alignment horizontal="center"/>
    </xf>
    <xf fontId="8" fillId="6" borderId="74" numFmtId="0" xfId="0" applyFont="1" applyFill="1" applyBorder="1" applyAlignment="1">
      <alignment horizontal="center" vertical="center" wrapText="1"/>
    </xf>
    <xf fontId="8" fillId="8" borderId="68" numFmtId="0" xfId="0" applyFont="1" applyFill="1" applyBorder="1" applyAlignment="1">
      <alignment vertical="center"/>
    </xf>
    <xf fontId="8" fillId="0" borderId="68" numFmtId="0" xfId="0" applyFont="1" applyBorder="1" applyAlignment="1">
      <alignment vertical="center"/>
    </xf>
    <xf fontId="8" fillId="0" borderId="68" numFmtId="0" xfId="0" applyFont="1" applyBorder="1" applyAlignment="1">
      <alignment horizontal="left" vertical="center" wrapText="1"/>
    </xf>
    <xf fontId="8" fillId="0" borderId="78" numFmtId="0" xfId="0" applyFont="1" applyBorder="1" applyAlignment="1">
      <alignment horizontal="left" vertical="top" wrapText="1"/>
    </xf>
    <xf fontId="16" fillId="3" borderId="50" numFmtId="0" xfId="0" applyFont="1" applyFill="1" applyBorder="1" applyAlignment="1">
      <alignment vertical="center" wrapText="1"/>
    </xf>
    <xf fontId="24" fillId="3" borderId="51" numFmtId="0" xfId="0" applyFont="1" applyFill="1" applyBorder="1" applyAlignment="1">
      <alignment horizontal="center"/>
    </xf>
    <xf fontId="11" fillId="3" borderId="74" numFmtId="0" xfId="0" applyFont="1" applyFill="1" applyBorder="1" applyAlignment="1">
      <alignment horizontal="center"/>
    </xf>
    <xf fontId="8" fillId="0" borderId="49" numFmtId="0" xfId="0" applyFont="1" applyBorder="1" applyAlignment="1">
      <alignment horizontal="center" vertical="center"/>
    </xf>
    <xf fontId="8" fillId="0" borderId="9" numFmtId="1" xfId="0" applyNumberFormat="1" applyFont="1" applyBorder="1" applyAlignment="1">
      <alignment horizontal="center" vertical="center"/>
    </xf>
    <xf fontId="8" fillId="0" borderId="7" numFmtId="0" xfId="0" applyFont="1" applyBorder="1" applyAlignment="1">
      <alignment horizontal="center" vertical="center"/>
    </xf>
    <xf fontId="25" fillId="0" borderId="47" numFmtId="2" xfId="0" applyNumberFormat="1" applyFont="1" applyBorder="1" applyAlignment="1">
      <alignment horizontal="center" shrinkToFit="1" vertical="center"/>
    </xf>
    <xf fontId="11" fillId="0" borderId="3" numFmtId="2" xfId="0" applyNumberFormat="1" applyFont="1" applyBorder="1" applyAlignment="1">
      <alignment horizontal="center" shrinkToFit="1" vertical="center"/>
    </xf>
    <xf fontId="11" fillId="0" borderId="69" numFmtId="2" xfId="0" applyNumberFormat="1" applyFont="1" applyBorder="1" applyAlignment="1">
      <alignment horizontal="center" shrinkToFit="1" vertical="center"/>
    </xf>
    <xf fontId="11" fillId="0" borderId="79" numFmtId="2" xfId="0" applyNumberFormat="1" applyFont="1" applyBorder="1" applyAlignment="1">
      <alignment horizontal="center" vertical="center"/>
    </xf>
    <xf fontId="8" fillId="6" borderId="62" numFmtId="0" xfId="0" applyFont="1" applyFill="1" applyBorder="1" applyAlignment="1">
      <alignment horizontal="center" vertical="center"/>
    </xf>
    <xf fontId="0" fillId="0" borderId="32" numFmtId="0" xfId="0" applyBorder="1" applyAlignment="1">
      <alignment horizontal="left" vertical="center" wrapText="1"/>
    </xf>
    <xf fontId="8" fillId="0" borderId="74" numFmtId="0" xfId="0" applyFont="1" applyBorder="1" applyAlignment="1">
      <alignment horizontal="left" vertical="top" wrapText="1"/>
    </xf>
    <xf fontId="16" fillId="3" borderId="49" numFmtId="0" xfId="0" applyFont="1" applyFill="1" applyBorder="1" applyAlignment="1">
      <alignment vertical="center" wrapText="1"/>
    </xf>
    <xf fontId="24" fillId="3" borderId="48" numFmtId="0" xfId="0" applyFont="1" applyFill="1" applyBorder="1" applyAlignment="1">
      <alignment horizontal="center"/>
    </xf>
    <xf fontId="11" fillId="3" borderId="77" numFmtId="0" xfId="0" applyFont="1" applyFill="1" applyBorder="1" applyAlignment="1">
      <alignment horizontal="center"/>
    </xf>
    <xf fontId="8" fillId="0" borderId="50" numFmtId="0" xfId="0" applyFont="1" applyBorder="1" applyAlignment="1">
      <alignment horizontal="center" vertical="center"/>
    </xf>
    <xf fontId="8" fillId="0" borderId="12" numFmtId="1" xfId="0" applyNumberFormat="1" applyFont="1" applyBorder="1" applyAlignment="1">
      <alignment horizontal="center" vertical="center"/>
    </xf>
    <xf fontId="8" fillId="0" borderId="10" numFmtId="0" xfId="0" applyFont="1" applyBorder="1" applyAlignment="1">
      <alignment horizontal="center" vertical="center"/>
    </xf>
    <xf fontId="25" fillId="0" borderId="42" numFmtId="2" xfId="0" applyNumberFormat="1" applyFont="1" applyBorder="1" applyAlignment="1">
      <alignment horizontal="center" shrinkToFit="1" vertical="center"/>
    </xf>
    <xf fontId="11" fillId="0" borderId="0" numFmtId="2" xfId="0" applyNumberFormat="1" applyFont="1" applyAlignment="1">
      <alignment horizontal="center" shrinkToFit="1" vertical="center"/>
    </xf>
    <xf fontId="11" fillId="0" borderId="22" numFmtId="2" xfId="0" applyNumberFormat="1" applyFont="1" applyBorder="1" applyAlignment="1">
      <alignment horizontal="center" shrinkToFit="1" vertical="center"/>
    </xf>
    <xf fontId="11" fillId="0" borderId="19" numFmtId="2" xfId="0" applyNumberFormat="1" applyFont="1" applyBorder="1" applyAlignment="1">
      <alignment horizontal="center" vertical="center"/>
    </xf>
    <xf fontId="0" fillId="6" borderId="62" numFmtId="0" xfId="0" applyFill="1" applyBorder="1" applyAlignment="1">
      <alignment horizontal="center" vertical="center"/>
    </xf>
    <xf fontId="8" fillId="0" borderId="62" numFmtId="0" xfId="0" applyFont="1" applyBorder="1" applyAlignment="1">
      <alignment horizontal="left" vertical="top" wrapText="1"/>
    </xf>
    <xf fontId="8" fillId="0" borderId="52" numFmtId="0" xfId="0" applyFont="1" applyBorder="1" applyAlignment="1">
      <alignment horizontal="center" vertical="center"/>
    </xf>
    <xf fontId="8" fillId="0" borderId="80" numFmtId="1" xfId="0" applyNumberFormat="1" applyFont="1" applyBorder="1" applyAlignment="1">
      <alignment horizontal="center" vertical="center"/>
    </xf>
    <xf fontId="8" fillId="0" borderId="44" numFmtId="0" xfId="0" applyFont="1" applyBorder="1" applyAlignment="1">
      <alignment horizontal="center" vertical="center"/>
    </xf>
    <xf fontId="25" fillId="0" borderId="43" numFmtId="2" xfId="0" applyNumberFormat="1" applyFont="1" applyBorder="1" applyAlignment="1">
      <alignment horizontal="center" shrinkToFit="1" vertical="center"/>
    </xf>
    <xf fontId="11" fillId="0" borderId="8" numFmtId="2" xfId="0" applyNumberFormat="1" applyFont="1" applyBorder="1" applyAlignment="1">
      <alignment horizontal="center" shrinkToFit="1" vertical="center"/>
    </xf>
    <xf fontId="11" fillId="0" borderId="16" numFmtId="2" xfId="0" applyNumberFormat="1" applyFont="1" applyBorder="1" applyAlignment="1">
      <alignment horizontal="center" shrinkToFit="1" vertical="center"/>
    </xf>
    <xf fontId="11" fillId="0" borderId="29" numFmtId="2" xfId="0" applyNumberFormat="1" applyFont="1" applyBorder="1" applyAlignment="1">
      <alignment horizontal="center" vertical="center"/>
    </xf>
    <xf fontId="8" fillId="0" borderId="73" numFmtId="1" xfId="0" applyNumberFormat="1" applyFont="1" applyBorder="1" applyAlignment="1">
      <alignment horizontal="center" vertical="center"/>
    </xf>
    <xf fontId="8" fillId="0" borderId="40" numFmtId="0" xfId="0" applyFont="1" applyBorder="1" applyAlignment="1">
      <alignment horizontal="center" vertical="center"/>
    </xf>
    <xf fontId="25" fillId="0" borderId="39" numFmtId="2" xfId="0" applyNumberFormat="1" applyFont="1" applyBorder="1" applyAlignment="1">
      <alignment horizontal="center" shrinkToFit="1" vertical="center"/>
    </xf>
    <xf fontId="0" fillId="6" borderId="78" numFmtId="0" xfId="0" applyFill="1" applyBorder="1" applyAlignment="1">
      <alignment horizontal="center" vertical="center"/>
    </xf>
    <xf fontId="0" fillId="6" borderId="77" numFmtId="0" xfId="0" applyFill="1" applyBorder="1" applyAlignment="1">
      <alignment horizontal="center" vertical="center"/>
    </xf>
    <xf fontId="8" fillId="0" borderId="77" numFmtId="0" xfId="0" applyFont="1" applyBorder="1" applyAlignment="1">
      <alignment horizontal="left" vertical="top" wrapText="1"/>
    </xf>
    <xf fontId="8" fillId="6" borderId="78" numFmtId="0" xfId="0" applyFont="1" applyFill="1" applyBorder="1" applyAlignment="1">
      <alignment horizontal="center" vertical="center"/>
    </xf>
    <xf fontId="8" fillId="7" borderId="81" numFmtId="0" xfId="0" applyFont="1" applyFill="1" applyBorder="1" applyAlignment="1">
      <alignment horizontal="center" vertical="center"/>
    </xf>
    <xf fontId="8" fillId="8" borderId="16" numFmtId="0" xfId="0" applyFont="1" applyFill="1" applyBorder="1" applyAlignment="1">
      <alignment vertical="center"/>
    </xf>
    <xf fontId="8" fillId="0" borderId="4" numFmtId="1" xfId="0" applyNumberFormat="1" applyFont="1" applyBorder="1" applyAlignment="1">
      <alignment horizontal="center" vertical="center"/>
    </xf>
    <xf fontId="8" fillId="0" borderId="2" numFmtId="0" xfId="0" applyFont="1" applyBorder="1" applyAlignment="1">
      <alignment horizontal="center" vertical="center"/>
    </xf>
    <xf fontId="25" fillId="0" borderId="54" numFmtId="2" xfId="0" applyNumberFormat="1" applyFont="1" applyBorder="1" applyAlignment="1">
      <alignment horizontal="center" shrinkToFit="1" vertical="center"/>
    </xf>
    <xf fontId="8" fillId="8" borderId="21" numFmtId="0" xfId="0" applyFont="1" applyFill="1" applyBorder="1" applyAlignment="1">
      <alignment horizontal="center" vertical="center" wrapText="1"/>
    </xf>
    <xf fontId="8" fillId="0" borderId="18" numFmtId="0" xfId="0" applyFont="1" applyBorder="1" applyAlignment="1">
      <alignment vertical="center" wrapText="1"/>
    </xf>
    <xf fontId="8" fillId="11" borderId="21" numFmtId="0" xfId="0" applyFont="1" applyFill="1" applyBorder="1" applyAlignment="1">
      <alignment horizontal="center" vertical="center" wrapText="1"/>
    </xf>
    <xf fontId="8" fillId="8" borderId="81" numFmtId="0" xfId="0" applyFont="1" applyFill="1" applyBorder="1" applyAlignment="1">
      <alignment vertical="center"/>
    </xf>
    <xf fontId="8" fillId="0" borderId="81" numFmtId="0" xfId="0" applyFont="1" applyBorder="1" applyAlignment="1">
      <alignment vertical="center"/>
    </xf>
    <xf fontId="0" fillId="0" borderId="81" numFmtId="0" xfId="0" applyBorder="1" applyAlignment="1">
      <alignment horizontal="left" vertical="center" wrapText="1"/>
    </xf>
    <xf fontId="0" fillId="0" borderId="9" numFmtId="0" xfId="0" applyBorder="1" applyAlignment="1">
      <alignment horizontal="center" wrapText="1"/>
    </xf>
    <xf fontId="0" fillId="0" borderId="48" numFmtId="0" xfId="0" applyBorder="1" applyAlignment="1">
      <alignment horizontal="center"/>
    </xf>
    <xf fontId="0" fillId="0" borderId="47" numFmtId="0" xfId="0" applyBorder="1" applyAlignment="1">
      <alignment horizontal="center"/>
    </xf>
    <xf fontId="8" fillId="6" borderId="77" numFmtId="0" xfId="0" applyFont="1" applyFill="1" applyBorder="1" applyAlignment="1">
      <alignment horizontal="center" vertical="center"/>
    </xf>
    <xf fontId="8" fillId="7" borderId="68" numFmtId="0" xfId="0" applyFont="1" applyFill="1" applyBorder="1" applyAlignment="1">
      <alignment horizontal="center" vertical="center" wrapText="1"/>
    </xf>
    <xf fontId="8" fillId="8" borderId="69" numFmtId="0" xfId="0" applyFont="1" applyFill="1" applyBorder="1" applyAlignment="1">
      <alignment vertical="center" wrapText="1"/>
    </xf>
    <xf fontId="8" fillId="0" borderId="21" numFmtId="0" xfId="0" applyFont="1" applyBorder="1" applyAlignment="1">
      <alignment vertical="center" wrapText="1"/>
    </xf>
    <xf fontId="8" fillId="0" borderId="81" numFmtId="0" xfId="0" applyFont="1" applyBorder="1" applyAlignment="1">
      <alignment vertical="center" wrapText="1"/>
    </xf>
    <xf fontId="8" fillId="0" borderId="81" numFmtId="0" xfId="0" applyFont="1" applyBorder="1" applyAlignment="1">
      <alignment horizontal="left" vertical="center" wrapText="1"/>
    </xf>
    <xf fontId="8" fillId="0" borderId="77" numFmtId="0" xfId="0" applyFont="1" applyBorder="1" applyAlignment="1">
      <alignment horizontal="left" vertical="center" wrapText="1"/>
    </xf>
    <xf fontId="9" fillId="3" borderId="6" numFmtId="0" xfId="0" applyFont="1" applyFill="1" applyBorder="1" applyAlignment="1">
      <alignment horizontal="center" vertical="center" wrapText="1"/>
    </xf>
    <xf fontId="9" fillId="3" borderId="75" numFmtId="0" xfId="0" applyFont="1" applyFill="1" applyBorder="1" applyAlignment="1">
      <alignment horizontal="center" vertical="center" wrapText="1"/>
    </xf>
    <xf fontId="9" fillId="3" borderId="5" numFmtId="0" xfId="0" applyFont="1" applyFill="1" applyBorder="1" applyAlignment="1">
      <alignment horizontal="center" vertical="center" wrapText="1"/>
    </xf>
    <xf fontId="24" fillId="3" borderId="7" numFmtId="0" xfId="0" applyFont="1" applyFill="1" applyBorder="1" applyAlignment="1">
      <alignment horizontal="center"/>
    </xf>
    <xf fontId="11" fillId="3" borderId="47" numFmtId="0" xfId="0" applyFont="1" applyFill="1" applyBorder="1" applyAlignment="1">
      <alignment horizontal="center"/>
    </xf>
    <xf fontId="8" fillId="0" borderId="73" numFmtId="0" xfId="0" applyFont="1" applyBorder="1" applyAlignment="1">
      <alignment horizontal="center" vertical="center"/>
    </xf>
    <xf fontId="8" fillId="0" borderId="71" numFmtId="2" xfId="0" applyNumberFormat="1" applyFont="1" applyBorder="1" applyAlignment="1">
      <alignment horizontal="center" shrinkToFit="1" vertical="center"/>
    </xf>
    <xf fontId="11" fillId="0" borderId="18" numFmtId="2" xfId="0" applyNumberFormat="1" applyFont="1" applyBorder="1" applyAlignment="1">
      <alignment horizontal="center" shrinkToFit="1" vertical="center"/>
    </xf>
    <xf fontId="11" fillId="0" borderId="20" numFmtId="2" xfId="0" applyNumberFormat="1" applyFont="1" applyBorder="1" applyAlignment="1">
      <alignment horizontal="center" vertical="center"/>
    </xf>
    <xf fontId="8" fillId="0" borderId="77" numFmtId="0" xfId="0" applyFont="1" applyBorder="1" applyAlignment="1">
      <alignment horizontal="center" vertical="center"/>
    </xf>
    <xf fontId="8" fillId="7" borderId="32" numFmtId="0" xfId="0" applyFont="1" applyFill="1" applyBorder="1" applyAlignment="1">
      <alignment horizontal="center" vertical="center" wrapText="1"/>
    </xf>
    <xf fontId="8" fillId="8" borderId="22" numFmtId="0" xfId="0" applyFont="1" applyFill="1" applyBorder="1" applyAlignment="1">
      <alignment vertical="center" wrapText="1"/>
    </xf>
    <xf fontId="8" fillId="0" borderId="21" numFmtId="0" xfId="0" applyFont="1" applyBorder="1" applyAlignment="1">
      <alignment horizontal="left" vertical="center" wrapText="1"/>
    </xf>
    <xf fontId="8" fillId="0" borderId="74" numFmtId="0" xfId="0" applyFont="1" applyBorder="1" applyAlignment="1">
      <alignment horizontal="left" vertical="center" wrapText="1"/>
    </xf>
    <xf fontId="0" fillId="0" borderId="6" numFmtId="0" xfId="0" applyBorder="1" applyAlignment="1">
      <alignment horizontal="center" vertical="center" wrapText="1"/>
    </xf>
    <xf fontId="0" fillId="0" borderId="75" numFmtId="0" xfId="0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/>
    </xf>
    <xf fontId="8" fillId="0" borderId="42" numFmtId="2" xfId="0" applyNumberFormat="1" applyFont="1" applyBorder="1" applyAlignment="1">
      <alignment horizontal="center" shrinkToFit="1" vertical="center"/>
    </xf>
    <xf fontId="8" fillId="0" borderId="74" numFmtId="0" xfId="0" applyFont="1" applyBorder="1" applyAlignment="1">
      <alignment horizontal="center" vertical="center"/>
    </xf>
    <xf fontId="8" fillId="8" borderId="68" numFmtId="0" xfId="0" applyFont="1" applyFill="1" applyBorder="1" applyAlignment="1">
      <alignment vertical="center" wrapText="1"/>
    </xf>
    <xf fontId="8" fillId="0" borderId="68" numFmtId="0" xfId="0" applyFont="1" applyBorder="1" applyAlignment="1">
      <alignment vertical="center" wrapText="1"/>
    </xf>
    <xf fontId="8" fillId="0" borderId="76" numFmtId="2" xfId="0" applyNumberFormat="1" applyFont="1" applyBorder="1" applyAlignment="1">
      <alignment horizontal="center" shrinkToFit="1" vertical="center"/>
    </xf>
    <xf fontId="8" fillId="8" borderId="32" numFmtId="0" xfId="0" applyFont="1" applyFill="1" applyBorder="1" applyAlignment="1">
      <alignment vertical="center" wrapText="1"/>
    </xf>
    <xf fontId="8" fillId="0" borderId="32" numFmtId="0" xfId="0" applyFont="1" applyBorder="1" applyAlignment="1">
      <alignment vertical="center" wrapText="1"/>
    </xf>
    <xf fontId="8" fillId="7" borderId="81" numFmtId="0" xfId="0" applyFont="1" applyFill="1" applyBorder="1" applyAlignment="1">
      <alignment horizontal="center" vertical="center" wrapText="1"/>
    </xf>
    <xf fontId="8" fillId="8" borderId="16" numFmtId="0" xfId="0" applyFont="1" applyFill="1" applyBorder="1" applyAlignment="1">
      <alignment vertical="center" wrapText="1"/>
    </xf>
    <xf fontId="8" fillId="0" borderId="12" numFmtId="0" xfId="0" applyFont="1" applyBorder="1" applyAlignment="1">
      <alignment horizontal="center" vertical="center"/>
    </xf>
    <xf fontId="8" fillId="8" borderId="81" numFmtId="0" xfId="0" applyFont="1" applyFill="1" applyBorder="1" applyAlignment="1">
      <alignment vertical="center" wrapText="1"/>
    </xf>
    <xf fontId="8" fillId="0" borderId="82" numFmtId="0" xfId="0" applyFont="1" applyBorder="1" applyAlignment="1">
      <alignment horizontal="center" vertical="center"/>
    </xf>
    <xf fontId="8" fillId="0" borderId="83" numFmtId="0" xfId="0" applyFont="1" applyBorder="1" applyAlignment="1">
      <alignment horizontal="center" vertical="center"/>
    </xf>
    <xf fontId="8" fillId="0" borderId="84" numFmtId="0" xfId="0" applyFont="1" applyBorder="1" applyAlignment="1">
      <alignment horizontal="center" vertical="center"/>
    </xf>
    <xf fontId="8" fillId="0" borderId="43" numFmtId="2" xfId="0" applyNumberFormat="1" applyFont="1" applyBorder="1" applyAlignment="1">
      <alignment horizontal="center" shrinkToFit="1" vertical="center"/>
    </xf>
    <xf fontId="8" fillId="0" borderId="72" numFmtId="0" xfId="0" applyFont="1" applyBorder="1" applyAlignment="1">
      <alignment horizontal="center" vertical="center"/>
    </xf>
    <xf fontId="8" fillId="0" borderId="51" numFmtId="0" xfId="0" applyFont="1" applyBorder="1" applyAlignment="1">
      <alignment horizontal="center" vertical="center"/>
    </xf>
    <xf fontId="24" fillId="3" borderId="10" numFmtId="0" xfId="0" applyFont="1" applyFill="1" applyBorder="1" applyAlignment="1">
      <alignment horizontal="center"/>
    </xf>
    <xf fontId="11" fillId="3" borderId="42" numFmtId="0" xfId="0" applyFont="1" applyFill="1" applyBorder="1" applyAlignment="1">
      <alignment horizontal="center"/>
    </xf>
    <xf fontId="16" fillId="3" borderId="53" numFmtId="0" xfId="0" applyFont="1" applyFill="1" applyBorder="1" applyAlignment="1">
      <alignment vertical="center" wrapText="1"/>
    </xf>
    <xf fontId="24" fillId="3" borderId="2" numFmtId="0" xfId="0" applyFont="1" applyFill="1" applyBorder="1" applyAlignment="1">
      <alignment horizontal="center"/>
    </xf>
    <xf fontId="8" fillId="7" borderId="33" numFmtId="0" xfId="0" applyFont="1" applyFill="1" applyBorder="1" applyAlignment="1">
      <alignment horizontal="center" vertical="center"/>
    </xf>
    <xf fontId="8" fillId="8" borderId="61" numFmtId="0" xfId="0" applyFont="1" applyFill="1" applyBorder="1" applyAlignment="1">
      <alignment vertical="center" wrapText="1"/>
    </xf>
    <xf fontId="0" fillId="8" borderId="0" numFmtId="0" xfId="0" applyFill="1" applyAlignment="1">
      <alignment horizontal="center" vertical="center"/>
    </xf>
    <xf fontId="8" fillId="8" borderId="58" numFmtId="0" xfId="0" applyFont="1" applyFill="1" applyBorder="1" applyAlignment="1">
      <alignment vertical="center"/>
    </xf>
    <xf fontId="0" fillId="0" borderId="22" numFmtId="0" xfId="0" applyBorder="1"/>
    <xf fontId="8" fillId="7" borderId="33" numFmtId="0" xfId="0" applyFont="1" applyFill="1" applyBorder="1" applyAlignment="1">
      <alignment horizontal="center" vertical="center" wrapText="1"/>
    </xf>
    <xf fontId="8" fillId="8" borderId="33" numFmtId="0" xfId="0" applyFont="1" applyFill="1" applyBorder="1" applyAlignment="1">
      <alignment vertical="center" wrapText="1"/>
    </xf>
    <xf fontId="8" fillId="0" borderId="33" numFmtId="0" xfId="0" applyFont="1" applyBorder="1" applyAlignment="1">
      <alignment vertical="center" wrapText="1"/>
    </xf>
    <xf fontId="0" fillId="0" borderId="33" numFmtId="0" xfId="0" applyBorder="1" applyAlignment="1">
      <alignment horizontal="left" vertical="center" wrapText="1"/>
    </xf>
    <xf fontId="8" fillId="0" borderId="57" numFmtId="0" xfId="0" applyFont="1" applyBorder="1" applyAlignment="1">
      <alignment horizontal="left" vertical="center" wrapText="1"/>
    </xf>
    <xf fontId="0" fillId="0" borderId="83" numFmtId="0" xfId="0" applyBorder="1" applyAlignment="1">
      <alignment horizontal="center" vertical="center" wrapText="1"/>
    </xf>
    <xf fontId="0" fillId="0" borderId="85" numFmtId="0" xfId="0" applyBorder="1" applyAlignment="1">
      <alignment horizontal="center" vertical="center" wrapText="1"/>
    </xf>
    <xf fontId="0" fillId="0" borderId="84" numFmtId="0" xfId="0" applyBorder="1" applyAlignment="1">
      <alignment horizontal="center" vertical="center" wrapText="1"/>
    </xf>
    <xf fontId="16" fillId="3" borderId="52" numFmtId="0" xfId="0" applyFont="1" applyFill="1" applyBorder="1" applyAlignment="1">
      <alignment vertical="center" wrapText="1"/>
    </xf>
    <xf fontId="24" fillId="3" borderId="86" numFmtId="0" xfId="0" applyFont="1" applyFill="1" applyBorder="1" applyAlignment="1">
      <alignment horizontal="center"/>
    </xf>
    <xf fontId="24" fillId="3" borderId="44" numFmtId="0" xfId="0" applyFont="1" applyFill="1" applyBorder="1" applyAlignment="1">
      <alignment horizontal="center"/>
    </xf>
    <xf fontId="11" fillId="3" borderId="43" numFmtId="0" xfId="0" applyFont="1" applyFill="1" applyBorder="1" applyAlignment="1">
      <alignment horizontal="center"/>
    </xf>
    <xf fontId="8" fillId="0" borderId="86" numFmtId="0" xfId="0" applyFont="1" applyBorder="1" applyAlignment="1">
      <alignment horizontal="center" vertical="center"/>
    </xf>
    <xf fontId="11" fillId="0" borderId="56" numFmtId="2" xfId="0" applyNumberFormat="1" applyFont="1" applyBorder="1" applyAlignment="1">
      <alignment horizontal="center" shrinkToFit="1" vertical="center"/>
    </xf>
    <xf fontId="11" fillId="0" borderId="61" numFmtId="2" xfId="0" applyNumberFormat="1" applyFont="1" applyBorder="1" applyAlignment="1">
      <alignment horizontal="center" shrinkToFit="1" vertical="center"/>
    </xf>
    <xf fontId="11" fillId="0" borderId="87" numFmtId="2" xfId="0" applyNumberFormat="1" applyFont="1" applyBorder="1" applyAlignment="1">
      <alignment horizontal="center" vertical="center"/>
    </xf>
    <xf fontId="8" fillId="6" borderId="45" numFmtId="0" xfId="0" applyFont="1" applyFill="1" applyBorder="1" applyAlignment="1">
      <alignment horizontal="center" vertical="center"/>
    </xf>
    <xf fontId="0" fillId="8" borderId="14" numFmtId="0" xfId="0" applyFill="1" applyBorder="1" applyAlignment="1">
      <alignment horizontal="center" vertical="center"/>
    </xf>
    <xf fontId="8" fillId="8" borderId="14" numFmtId="0" xfId="0" applyFont="1" applyFill="1" applyBorder="1" applyAlignment="1">
      <alignment vertical="center"/>
    </xf>
    <xf fontId="8" fillId="0" borderId="32" numFmtId="0" xfId="0" applyFont="1" applyBorder="1" applyAlignment="1">
      <alignment horizontal="left" vertical="center" wrapText="1"/>
    </xf>
    <xf fontId="9" fillId="0" borderId="22" numFmtId="0" xfId="0" applyFont="1" applyBorder="1" applyAlignment="1">
      <alignment horizontal="center" vertical="center" wrapText="1"/>
    </xf>
    <xf fontId="9" fillId="0" borderId="75" numFmtId="0" xfId="0" applyFont="1" applyBorder="1" applyAlignment="1">
      <alignment horizontal="center" vertical="center" wrapText="1"/>
    </xf>
    <xf fontId="9" fillId="0" borderId="62" numFmtId="0" xfId="0" applyFont="1" applyBorder="1" applyAlignment="1">
      <alignment horizontal="center" vertical="center" wrapText="1"/>
    </xf>
    <xf fontId="8" fillId="4" borderId="49" numFmtId="0" xfId="0" applyFont="1" applyFill="1" applyBorder="1" applyAlignment="1">
      <alignment horizontal="center" shrinkToFit="1" vertical="center"/>
    </xf>
    <xf fontId="8" fillId="4" borderId="48" numFmtId="0" xfId="0" applyFont="1" applyFill="1" applyBorder="1" applyAlignment="1">
      <alignment horizontal="center" shrinkToFit="1" vertical="center"/>
    </xf>
    <xf fontId="8" fillId="4" borderId="48" numFmtId="162" xfId="0" applyNumberFormat="1" applyFont="1" applyFill="1" applyBorder="1" applyAlignment="1">
      <alignment horizontal="center" shrinkToFit="1" vertical="center"/>
    </xf>
    <xf fontId="25" fillId="4" borderId="47" numFmtId="162" xfId="0" applyNumberFormat="1" applyFont="1" applyFill="1" applyBorder="1" applyAlignment="1">
      <alignment horizontal="center" shrinkToFit="1" vertical="center"/>
    </xf>
    <xf fontId="8" fillId="17" borderId="46" numFmtId="0" xfId="0" applyFont="1" applyFill="1" applyBorder="1" applyAlignment="1">
      <alignment horizontal="center" vertical="center"/>
    </xf>
    <xf fontId="8" fillId="17" borderId="72" numFmtId="0" xfId="0" applyFont="1" applyFill="1" applyBorder="1" applyAlignment="1">
      <alignment horizontal="center" vertical="center"/>
    </xf>
    <xf fontId="25" fillId="17" borderId="39" numFmtId="2" xfId="0" applyNumberFormat="1" applyFont="1" applyFill="1" applyBorder="1" applyAlignment="1">
      <alignment horizontal="center" shrinkToFit="1" vertical="center"/>
    </xf>
    <xf fontId="11" fillId="3" borderId="58" numFmtId="2" xfId="0" applyNumberFormat="1" applyFont="1" applyFill="1" applyBorder="1" applyAlignment="1">
      <alignment horizontal="center" shrinkToFit="1" vertical="center" wrapText="1"/>
    </xf>
    <xf fontId="11" fillId="3" borderId="88" numFmtId="2" xfId="0" applyNumberFormat="1" applyFont="1" applyFill="1" applyBorder="1" applyAlignment="1">
      <alignment horizontal="center" vertical="center" wrapText="1"/>
    </xf>
    <xf fontId="11" fillId="3" borderId="0" numFmtId="0" xfId="0" applyFont="1" applyFill="1" applyAlignment="1">
      <alignment horizontal="center" vertical="center"/>
    </xf>
    <xf fontId="0" fillId="8" borderId="22" numFmtId="0" xfId="0" applyFill="1" applyBorder="1" applyAlignment="1">
      <alignment horizontal="center" vertical="center"/>
    </xf>
    <xf fontId="0" fillId="0" borderId="32" numFmtId="0" xfId="0" applyBorder="1"/>
    <xf fontId="0" fillId="0" borderId="32" numFmtId="0" xfId="0" applyBorder="1" applyAlignment="1">
      <alignment vertical="center"/>
    </xf>
    <xf fontId="0" fillId="0" borderId="62" numFmtId="0" xfId="0" applyBorder="1" applyAlignment="1">
      <alignment horizontal="center" vertical="center" wrapText="1"/>
    </xf>
    <xf fontId="8" fillId="4" borderId="50" numFmtId="0" xfId="0" applyFont="1" applyFill="1" applyBorder="1" applyAlignment="1">
      <alignment horizontal="center" shrinkToFit="1" vertical="center"/>
    </xf>
    <xf fontId="8" fillId="4" borderId="51" numFmtId="0" xfId="0" applyFont="1" applyFill="1" applyBorder="1" applyAlignment="1">
      <alignment horizontal="center" shrinkToFit="1" vertical="center"/>
    </xf>
    <xf fontId="8" fillId="4" borderId="51" numFmtId="162" xfId="0" applyNumberFormat="1" applyFont="1" applyFill="1" applyBorder="1" applyAlignment="1">
      <alignment horizontal="center" shrinkToFit="1" vertical="center"/>
    </xf>
    <xf fontId="25" fillId="4" borderId="42" numFmtId="162" xfId="0" applyNumberFormat="1" applyFont="1" applyFill="1" applyBorder="1" applyAlignment="1">
      <alignment horizontal="center" shrinkToFit="1" vertical="center"/>
    </xf>
    <xf fontId="8" fillId="17" borderId="50" numFmtId="0" xfId="0" applyFont="1" applyFill="1" applyBorder="1" applyAlignment="1">
      <alignment horizontal="center" vertical="center"/>
    </xf>
    <xf fontId="8" fillId="17" borderId="51" numFmtId="0" xfId="0" applyFont="1" applyFill="1" applyBorder="1" applyAlignment="1">
      <alignment horizontal="center" vertical="center"/>
    </xf>
    <xf fontId="25" fillId="17" borderId="42" numFmtId="2" xfId="0" applyNumberFormat="1" applyFont="1" applyFill="1" applyBorder="1" applyAlignment="1">
      <alignment horizontal="center" shrinkToFit="1" vertical="center"/>
    </xf>
    <xf fontId="11" fillId="3" borderId="22" numFmtId="0" xfId="0" applyFont="1" applyFill="1" applyBorder="1" applyAlignment="1">
      <alignment horizontal="center" shrinkToFit="1" vertical="center" wrapText="1"/>
    </xf>
    <xf fontId="11" fillId="3" borderId="19" numFmtId="0" xfId="0" applyFont="1" applyFill="1" applyBorder="1" applyAlignment="1">
      <alignment horizontal="center" vertical="center" wrapText="1"/>
    </xf>
    <xf fontId="8" fillId="10" borderId="32" numFmtId="0" xfId="0" applyFont="1" applyFill="1" applyBorder="1" applyAlignment="1">
      <alignment horizontal="center" vertical="center"/>
    </xf>
    <xf fontId="8" fillId="0" borderId="22" numFmtId="0" xfId="0" applyFont="1" applyBorder="1" applyAlignment="1">
      <alignment vertical="center"/>
    </xf>
    <xf fontId="0" fillId="10" borderId="32" numFmtId="0" xfId="0" applyFill="1" applyBorder="1" applyAlignment="1">
      <alignment horizontal="center" vertical="center"/>
    </xf>
    <xf fontId="6" fillId="0" borderId="22" numFmtId="0" xfId="0" applyFont="1" applyBorder="1" applyAlignment="1">
      <alignment vertical="center"/>
    </xf>
    <xf fontId="8" fillId="17" borderId="52" numFmtId="0" xfId="0" applyFont="1" applyFill="1" applyBorder="1" applyAlignment="1">
      <alignment horizontal="center" vertical="center"/>
    </xf>
    <xf fontId="8" fillId="17" borderId="86" numFmtId="0" xfId="0" applyFont="1" applyFill="1" applyBorder="1" applyAlignment="1">
      <alignment horizontal="center" vertical="center"/>
    </xf>
    <xf fontId="25" fillId="17" borderId="43" numFmtId="2" xfId="0" applyNumberFormat="1" applyFont="1" applyFill="1" applyBorder="1" applyAlignment="1">
      <alignment horizontal="center" shrinkToFit="1" vertical="center"/>
    </xf>
    <xf fontId="11" fillId="3" borderId="16" numFmtId="0" xfId="0" applyFont="1" applyFill="1" applyBorder="1" applyAlignment="1">
      <alignment horizontal="center" shrinkToFit="1" vertical="center" wrapText="1"/>
    </xf>
    <xf fontId="11" fillId="3" borderId="8" numFmtId="0" xfId="0" applyFont="1" applyFill="1" applyBorder="1" applyAlignment="1">
      <alignment horizontal="center" vertical="center"/>
    </xf>
    <xf fontId="8" fillId="0" borderId="32" numFmtId="0" xfId="0" applyFont="1" applyBorder="1" applyAlignment="1">
      <alignment horizontal="center" vertical="center" wrapText="1"/>
    </xf>
    <xf fontId="8" fillId="4" borderId="7" numFmtId="162" xfId="0" applyNumberFormat="1" applyFont="1" applyFill="1" applyBorder="1" applyAlignment="1">
      <alignment horizontal="center" shrinkToFit="1" vertical="center"/>
    </xf>
    <xf fontId="25" fillId="4" borderId="76" numFmtId="162" xfId="0" applyNumberFormat="1" applyFont="1" applyFill="1" applyBorder="1" applyAlignment="1">
      <alignment horizontal="center" shrinkToFit="1" vertical="center"/>
    </xf>
    <xf fontId="8" fillId="17" borderId="49" numFmtId="0" xfId="0" applyFont="1" applyFill="1" applyBorder="1" applyAlignment="1">
      <alignment horizontal="center" vertical="center"/>
    </xf>
    <xf fontId="8" fillId="17" borderId="48" numFmtId="0" xfId="0" applyFont="1" applyFill="1" applyBorder="1" applyAlignment="1">
      <alignment horizontal="center" vertical="center"/>
    </xf>
    <xf fontId="8" fillId="17" borderId="7" numFmtId="0" xfId="0" applyFont="1" applyFill="1" applyBorder="1" applyAlignment="1">
      <alignment horizontal="center" vertical="center"/>
    </xf>
    <xf fontId="25" fillId="17" borderId="76" numFmtId="2" xfId="0" applyNumberFormat="1" applyFont="1" applyFill="1" applyBorder="1" applyAlignment="1">
      <alignment horizontal="center" shrinkToFit="1" vertical="center"/>
    </xf>
    <xf fontId="8" fillId="0" borderId="0" numFmtId="0" xfId="0" applyFont="1" applyAlignment="1">
      <alignment horizontal="center" vertical="center"/>
    </xf>
    <xf fontId="6" fillId="0" borderId="32" numFmtId="0" xfId="0" applyFont="1" applyBorder="1" applyAlignment="1">
      <alignment vertical="center"/>
    </xf>
    <xf fontId="8" fillId="17" borderId="10" numFmtId="0" xfId="0" applyFont="1" applyFill="1" applyBorder="1" applyAlignment="1">
      <alignment horizontal="center" vertical="center"/>
    </xf>
    <xf fontId="0" fillId="10" borderId="81" numFmtId="0" xfId="0" applyFill="1" applyBorder="1" applyAlignment="1">
      <alignment horizontal="center" vertical="center"/>
    </xf>
    <xf fontId="6" fillId="0" borderId="16" numFmtId="0" xfId="0" applyFont="1" applyBorder="1" applyAlignment="1">
      <alignment vertical="center"/>
    </xf>
    <xf fontId="8" fillId="10" borderId="68" numFmtId="0" xfId="0" applyFont="1" applyFill="1" applyBorder="1" applyAlignment="1">
      <alignment horizontal="center" vertical="center" wrapText="1"/>
    </xf>
    <xf fontId="8" fillId="0" borderId="69" numFmtId="0" xfId="0" applyFont="1" applyBorder="1" applyAlignment="1">
      <alignment vertical="center" wrapText="1"/>
    </xf>
    <xf fontId="0" fillId="10" borderId="81" numFmtId="0" xfId="0" applyFill="1" applyBorder="1" applyAlignment="1">
      <alignment horizontal="center" vertical="center" wrapText="1"/>
    </xf>
    <xf fontId="6" fillId="0" borderId="16" numFmtId="0" xfId="0" applyFont="1" applyBorder="1" applyAlignment="1">
      <alignment vertical="center" wrapText="1"/>
    </xf>
    <xf fontId="6" fillId="0" borderId="81" numFmtId="0" xfId="0" applyFont="1" applyBorder="1" applyAlignment="1">
      <alignment vertical="center"/>
    </xf>
    <xf fontId="8" fillId="0" borderId="81" numFmtId="0" xfId="0" applyFont="1" applyBorder="1" applyAlignment="1">
      <alignment horizontal="center" vertical="center" wrapText="1"/>
    </xf>
    <xf fontId="0" fillId="0" borderId="8" numFmtId="0" xfId="0" applyBorder="1" applyAlignment="1">
      <alignment horizontal="center" vertical="center"/>
    </xf>
    <xf fontId="0" fillId="10" borderId="68" numFmtId="0" xfId="0" applyFill="1" applyBorder="1" applyAlignment="1">
      <alignment horizontal="center" vertical="center" wrapText="1"/>
    </xf>
    <xf fontId="6" fillId="0" borderId="69" numFmtId="0" xfId="0" applyFont="1" applyBorder="1" applyAlignment="1">
      <alignment vertical="center" wrapText="1"/>
    </xf>
    <xf fontId="8" fillId="0" borderId="68" numFmtId="0" xfId="0" applyFont="1" applyBorder="1" applyAlignment="1">
      <alignment horizontal="center" vertical="center" wrapText="1"/>
    </xf>
    <xf fontId="11" fillId="3" borderId="69" numFmtId="2" xfId="0" applyNumberFormat="1" applyFont="1" applyFill="1" applyBorder="1" applyAlignment="1">
      <alignment horizontal="center" shrinkToFit="1" vertical="center"/>
    </xf>
    <xf fontId="11" fillId="3" borderId="79" numFmtId="2" xfId="0" applyNumberFormat="1" applyFont="1" applyFill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0" fillId="10" borderId="32" numFmtId="0" xfId="0" applyFill="1" applyBorder="1" applyAlignment="1">
      <alignment horizontal="center" vertical="center" wrapText="1"/>
    </xf>
    <xf fontId="6" fillId="0" borderId="22" numFmtId="0" xfId="0" applyFont="1" applyBorder="1" applyAlignment="1">
      <alignment vertical="center" wrapText="1"/>
    </xf>
    <xf fontId="6" fillId="0" borderId="81" numFmtId="0" xfId="0" applyFont="1" applyBorder="1" applyAlignment="1">
      <alignment vertical="center" wrapText="1"/>
    </xf>
    <xf fontId="0" fillId="0" borderId="81" numFmtId="0" xfId="0" applyBorder="1" applyAlignment="1">
      <alignment horizontal="center" vertical="center" wrapText="1"/>
    </xf>
    <xf fontId="8" fillId="17" borderId="82" numFmtId="0" xfId="0" applyFont="1" applyFill="1" applyBorder="1" applyAlignment="1">
      <alignment horizontal="center" vertical="center"/>
    </xf>
    <xf fontId="8" fillId="17" borderId="85" numFmtId="0" xfId="0" applyFont="1" applyFill="1" applyBorder="1" applyAlignment="1">
      <alignment horizontal="center" vertical="center"/>
    </xf>
    <xf fontId="8" fillId="17" borderId="44" numFmtId="0" xfId="0" applyFont="1" applyFill="1" applyBorder="1" applyAlignment="1">
      <alignment horizontal="center" vertical="center"/>
    </xf>
    <xf fontId="0" fillId="3" borderId="16" numFmtId="0" xfId="0" applyFill="1" applyBorder="1" applyAlignment="1">
      <alignment horizontal="center" shrinkToFit="1" vertical="center"/>
    </xf>
    <xf fontId="0" fillId="3" borderId="29" numFmtId="0" xfId="0" applyFill="1" applyBorder="1" applyAlignment="1">
      <alignment horizontal="center" vertical="center"/>
    </xf>
    <xf fontId="6" fillId="0" borderId="68" numFmtId="0" xfId="0" applyFont="1" applyBorder="1" applyAlignment="1">
      <alignment vertical="center" wrapText="1"/>
    </xf>
    <xf fontId="8" fillId="17" borderId="40" numFmtId="0" xfId="0" applyFont="1" applyFill="1" applyBorder="1" applyAlignment="1">
      <alignment horizontal="center" vertical="center"/>
    </xf>
    <xf fontId="11" fillId="3" borderId="3" numFmtId="2" xfId="0" applyNumberFormat="1" applyFont="1" applyFill="1" applyBorder="1" applyAlignment="1">
      <alignment horizontal="center" shrinkToFit="1" vertical="center"/>
    </xf>
    <xf fontId="8" fillId="0" borderId="78" numFmtId="0" xfId="0" applyFont="1" applyBorder="1" applyAlignment="1">
      <alignment horizontal="center" vertical="center"/>
    </xf>
    <xf fontId="6" fillId="0" borderId="32" numFmtId="0" xfId="0" applyFont="1" applyBorder="1" applyAlignment="1">
      <alignment vertical="center" wrapText="1"/>
    </xf>
    <xf fontId="0" fillId="0" borderId="32" numFmtId="0" xfId="0" applyBorder="1" applyAlignment="1">
      <alignment horizontal="center" vertical="center" wrapText="1"/>
    </xf>
    <xf fontId="11" fillId="3" borderId="0" numFmtId="0" xfId="0" applyFont="1" applyFill="1" applyAlignment="1">
      <alignment horizontal="center" shrinkToFit="1" vertical="center"/>
    </xf>
    <xf fontId="11" fillId="3" borderId="22" numFmtId="0" xfId="0" applyFont="1" applyFill="1" applyBorder="1" applyAlignment="1">
      <alignment horizontal="center" shrinkToFit="1" vertical="center"/>
    </xf>
    <xf fontId="11" fillId="3" borderId="19" numFmtId="0" xfId="0" applyFont="1" applyFill="1" applyBorder="1" applyAlignment="1">
      <alignment horizontal="center" vertical="center"/>
    </xf>
    <xf fontId="0" fillId="0" borderId="62" numFmtId="0" xfId="0" applyBorder="1" applyAlignment="1">
      <alignment horizontal="center" vertical="center"/>
    </xf>
    <xf fontId="8" fillId="0" borderId="62" numFmtId="0" xfId="0" applyFont="1" applyBorder="1" applyAlignment="1">
      <alignment horizontal="left" vertical="center" wrapText="1"/>
    </xf>
    <xf fontId="0" fillId="8" borderId="68" numFmtId="0" xfId="0" applyFill="1" applyBorder="1" applyAlignment="1">
      <alignment horizontal="center" vertical="center" wrapText="1"/>
    </xf>
    <xf fontId="6" fillId="0" borderId="69" numFmtId="0" xfId="0" applyFont="1" applyBorder="1" applyAlignment="1">
      <alignment vertical="center"/>
    </xf>
    <xf fontId="8" fillId="0" borderId="74" numFmtId="0" xfId="0" applyFont="1" applyBorder="1" applyAlignment="1">
      <alignment vertical="center" wrapText="1"/>
    </xf>
    <xf fontId="0" fillId="8" borderId="32" numFmtId="0" xfId="0" applyFill="1" applyBorder="1" applyAlignment="1">
      <alignment horizontal="center" vertical="center" wrapText="1"/>
    </xf>
    <xf fontId="11" fillId="3" borderId="8" numFmtId="0" xfId="0" applyFont="1" applyFill="1" applyBorder="1" applyAlignment="1">
      <alignment horizontal="center" shrinkToFit="1" vertical="center"/>
    </xf>
    <xf fontId="11" fillId="3" borderId="16" numFmtId="0" xfId="0" applyFont="1" applyFill="1" applyBorder="1" applyAlignment="1">
      <alignment horizontal="center" shrinkToFit="1" vertical="center"/>
    </xf>
    <xf fontId="11" fillId="3" borderId="29" numFmtId="0" xfId="0" applyFont="1" applyFill="1" applyBorder="1" applyAlignment="1">
      <alignment horizontal="center" vertical="center"/>
    </xf>
    <xf fontId="0" fillId="0" borderId="77" numFmtId="0" xfId="0" applyBorder="1" applyAlignment="1">
      <alignment horizontal="center" vertical="center"/>
    </xf>
    <xf fontId="0" fillId="8" borderId="68" numFmtId="0" xfId="0" applyFill="1" applyBorder="1" applyAlignment="1">
      <alignment horizontal="center" vertical="center"/>
    </xf>
    <xf fontId="6" fillId="0" borderId="68" numFmtId="0" xfId="0" applyFont="1" applyBorder="1" applyAlignment="1">
      <alignment vertical="center"/>
    </xf>
    <xf fontId="0" fillId="8" borderId="81" numFmtId="0" xfId="0" applyFill="1" applyBorder="1" applyAlignment="1">
      <alignment horizontal="center" vertical="center" wrapText="1"/>
    </xf>
    <xf fontId="0" fillId="8" borderId="32" numFmtId="0" xfId="0" applyFill="1" applyBorder="1" applyAlignment="1">
      <alignment horizontal="center" vertical="center"/>
    </xf>
    <xf fontId="0" fillId="0" borderId="22" numFmtId="0" xfId="0" applyBorder="1" applyAlignment="1">
      <alignment horizontal="center" shrinkToFit="1" vertical="center"/>
    </xf>
    <xf fontId="0" fillId="0" borderId="19" numFmtId="0" xfId="0" applyBorder="1" applyAlignment="1">
      <alignment horizontal="center" vertical="center"/>
    </xf>
    <xf fontId="8" fillId="8" borderId="68" numFmtId="0" xfId="0" applyFont="1" applyFill="1" applyBorder="1" applyAlignment="1">
      <alignment horizontal="center" vertical="center"/>
    </xf>
    <xf fontId="8" fillId="0" borderId="69" numFmtId="0" xfId="0" applyFont="1" applyBorder="1" applyAlignment="1">
      <alignment vertical="center"/>
    </xf>
    <xf fontId="8" fillId="8" borderId="32" numFmtId="0" xfId="0" applyFont="1" applyFill="1" applyBorder="1" applyAlignment="1">
      <alignment horizontal="center" vertical="center"/>
    </xf>
    <xf fontId="0" fillId="8" borderId="81" numFmtId="0" xfId="0" applyFill="1" applyBorder="1" applyAlignment="1">
      <alignment horizontal="center" vertical="center"/>
    </xf>
    <xf fontId="0" fillId="0" borderId="16" numFmtId="0" xfId="0" applyBorder="1" applyAlignment="1">
      <alignment horizontal="center" shrinkToFit="1" vertical="center"/>
    </xf>
    <xf fontId="0" fillId="0" borderId="29" numFmtId="0" xfId="0" applyBorder="1" applyAlignment="1">
      <alignment horizontal="center" vertical="center"/>
    </xf>
    <xf fontId="8" fillId="10" borderId="68" numFmtId="0" xfId="0" applyFont="1" applyFill="1" applyBorder="1" applyAlignment="1">
      <alignment horizontal="center" vertical="center"/>
    </xf>
    <xf fontId="11" fillId="0" borderId="22" numFmtId="0" xfId="0" applyFont="1" applyBorder="1" applyAlignment="1">
      <alignment horizontal="center" shrinkToFit="1" vertical="center"/>
    </xf>
    <xf fontId="11" fillId="0" borderId="19" numFmtId="0" xfId="0" applyFont="1" applyBorder="1" applyAlignment="1">
      <alignment horizontal="center" vertical="center"/>
    </xf>
    <xf fontId="11" fillId="0" borderId="16" numFmtId="0" xfId="0" applyFont="1" applyBorder="1" applyAlignment="1">
      <alignment horizontal="center" shrinkToFit="1" vertical="center"/>
    </xf>
    <xf fontId="11" fillId="0" borderId="29" numFmtId="0" xfId="0" applyFont="1" applyBorder="1" applyAlignment="1">
      <alignment horizontal="center" vertical="center"/>
    </xf>
    <xf fontId="8" fillId="4" borderId="10" numFmtId="162" xfId="0" applyNumberFormat="1" applyFont="1" applyFill="1" applyBorder="1" applyAlignment="1">
      <alignment horizontal="center" shrinkToFit="1" vertical="center"/>
    </xf>
    <xf fontId="8" fillId="14" borderId="21" numFmtId="0" xfId="0" applyFont="1" applyFill="1" applyBorder="1" applyAlignment="1">
      <alignment horizontal="center" vertical="center" wrapText="1"/>
    </xf>
    <xf fontId="8" fillId="0" borderId="78" numFmtId="0" xfId="0" applyFont="1" applyBorder="1" applyAlignment="1">
      <alignment vertical="center" wrapText="1"/>
    </xf>
    <xf fontId="8" fillId="12" borderId="21" numFmtId="0" xfId="0" applyFont="1" applyFill="1" applyBorder="1" applyAlignment="1">
      <alignment horizontal="center" vertical="center"/>
    </xf>
    <xf fontId="8" fillId="12" borderId="18" numFmtId="0" xfId="0" applyFont="1" applyFill="1" applyBorder="1" applyAlignment="1">
      <alignment vertical="center"/>
    </xf>
    <xf fontId="8" fillId="0" borderId="8" numFmtId="0" xfId="0" applyFont="1" applyBorder="1" applyAlignment="1">
      <alignment horizontal="center" vertical="center"/>
    </xf>
    <xf fontId="11" fillId="3" borderId="18" numFmtId="2" xfId="0" applyNumberFormat="1" applyFont="1" applyFill="1" applyBorder="1" applyAlignment="1">
      <alignment horizontal="center" shrinkToFit="1" vertical="center"/>
    </xf>
    <xf fontId="11" fillId="3" borderId="20" numFmtId="2" xfId="0" applyNumberFormat="1" applyFont="1" applyFill="1" applyBorder="1" applyAlignment="1">
      <alignment horizontal="center" vertical="center"/>
    </xf>
    <xf fontId="8" fillId="0" borderId="11" numFmtId="0" xfId="0" applyFont="1" applyBorder="1" applyAlignment="1">
      <alignment horizontal="center" vertical="center"/>
    </xf>
    <xf fontId="8" fillId="10" borderId="32" numFmtId="0" xfId="0" applyFont="1" applyFill="1" applyBorder="1" applyAlignment="1">
      <alignment horizontal="center" vertical="center" wrapText="1"/>
    </xf>
    <xf fontId="8" fillId="0" borderId="22" numFmtId="0" xfId="0" applyFont="1" applyBorder="1" applyAlignment="1">
      <alignment vertical="center" wrapText="1"/>
    </xf>
    <xf fontId="8" fillId="12" borderId="21" numFmtId="0" xfId="0" applyFont="1" applyFill="1" applyBorder="1" applyAlignment="1">
      <alignment horizontal="center" vertical="center" wrapText="1"/>
    </xf>
    <xf fontId="8" fillId="12" borderId="21" numFmtId="0" xfId="0" applyFont="1" applyFill="1" applyBorder="1" applyAlignment="1">
      <alignment vertical="center" wrapText="1"/>
    </xf>
    <xf fontId="8" fillId="6" borderId="68" numFmtId="0" xfId="0" applyFont="1" applyFill="1" applyBorder="1" applyAlignment="1">
      <alignment horizontal="left" vertical="center" wrapText="1"/>
    </xf>
    <xf fontId="8" fillId="6" borderId="78" numFmtId="0" xfId="0" applyFont="1" applyFill="1" applyBorder="1" applyAlignment="1">
      <alignment horizontal="left" vertical="center"/>
    </xf>
    <xf fontId="8" fillId="0" borderId="49" numFmtId="0" xfId="0" applyFont="1" applyBorder="1" applyAlignment="1">
      <alignment horizontal="center" shrinkToFit="1" vertical="center"/>
    </xf>
    <xf fontId="8" fillId="0" borderId="51" numFmtId="0" xfId="0" applyFont="1" applyBorder="1" applyAlignment="1">
      <alignment horizontal="center" shrinkToFit="1" vertical="center"/>
    </xf>
    <xf fontId="8" fillId="0" borderId="10" numFmtId="162" xfId="0" applyNumberFormat="1" applyFont="1" applyBorder="1" applyAlignment="1">
      <alignment horizontal="center" shrinkToFit="1" vertical="center"/>
    </xf>
    <xf fontId="25" fillId="0" borderId="42" numFmtId="162" xfId="0" applyNumberFormat="1" applyFont="1" applyBorder="1" applyAlignment="1">
      <alignment horizontal="center" shrinkToFit="1" vertical="center"/>
    </xf>
    <xf fontId="8" fillId="17" borderId="6" numFmtId="0" xfId="0" applyFont="1" applyFill="1" applyBorder="1" applyAlignment="1">
      <alignment horizontal="center" vertical="center"/>
    </xf>
    <xf fontId="8" fillId="17" borderId="0" numFmtId="0" xfId="0" applyFont="1" applyFill="1" applyAlignment="1">
      <alignment horizontal="center" vertical="center"/>
    </xf>
    <xf fontId="8" fillId="17" borderId="5" numFmtId="0" xfId="0" applyFont="1" applyFill="1" applyBorder="1" applyAlignment="1">
      <alignment horizontal="center" vertical="center"/>
    </xf>
    <xf fontId="8" fillId="17" borderId="76" numFmtId="2" xfId="0" applyNumberFormat="1" applyFont="1" applyFill="1" applyBorder="1" applyAlignment="1">
      <alignment horizontal="center" vertical="center"/>
    </xf>
    <xf fontId="11" fillId="6" borderId="11" numFmtId="2" xfId="0" applyNumberFormat="1" applyFont="1" applyFill="1" applyBorder="1" applyAlignment="1">
      <alignment horizontal="center" vertical="center"/>
    </xf>
    <xf fontId="11" fillId="6" borderId="18" numFmtId="2" xfId="0" applyNumberFormat="1" applyFont="1" applyFill="1" applyBorder="1" applyAlignment="1">
      <alignment horizontal="center" vertical="center"/>
    </xf>
    <xf fontId="11" fillId="6" borderId="20" numFmtId="2" xfId="0" applyNumberFormat="1" applyFont="1" applyFill="1" applyBorder="1" applyAlignment="1">
      <alignment horizontal="center" vertical="center"/>
    </xf>
    <xf fontId="8" fillId="17" borderId="63" numFmtId="0" xfId="0" applyFont="1" applyFill="1" applyBorder="1" applyAlignment="1">
      <alignment horizontal="center" vertical="center"/>
    </xf>
    <xf fontId="8" fillId="17" borderId="70" numFmtId="0" xfId="0" applyFont="1" applyFill="1" applyBorder="1" applyAlignment="1">
      <alignment horizontal="center" vertical="center"/>
    </xf>
    <xf fontId="8" fillId="0" borderId="62" numFmtId="0" xfId="0" applyFont="1" applyBorder="1" applyAlignment="1">
      <alignment horizontal="center" vertical="center"/>
    </xf>
    <xf fontId="8" fillId="17" borderId="12" numFmtId="0" xfId="0" applyFont="1" applyFill="1" applyBorder="1" applyAlignment="1">
      <alignment horizontal="center" vertical="center"/>
    </xf>
    <xf fontId="8" fillId="17" borderId="55" numFmtId="0" xfId="0" applyFont="1" applyFill="1" applyBorder="1" applyAlignment="1">
      <alignment horizontal="center" vertical="center"/>
    </xf>
    <xf fontId="0" fillId="10" borderId="33" numFmtId="0" xfId="0" applyFill="1" applyBorder="1" applyAlignment="1">
      <alignment horizontal="center" vertical="center" wrapText="1"/>
    </xf>
    <xf fontId="6" fillId="0" borderId="61" numFmtId="0" xfId="0" applyFont="1" applyBorder="1" applyAlignment="1">
      <alignment vertical="center" wrapText="1"/>
    </xf>
    <xf fontId="8" fillId="10" borderId="41" numFmtId="0" xfId="0" applyFont="1" applyFill="1" applyBorder="1" applyAlignment="1">
      <alignment horizontal="center" vertical="center" wrapText="1"/>
    </xf>
    <xf fontId="8" fillId="0" borderId="15" numFmtId="0" xfId="0" applyFont="1" applyBorder="1" applyAlignment="1">
      <alignment vertical="center" wrapText="1"/>
    </xf>
    <xf fontId="8" fillId="11" borderId="68" numFmtId="0" xfId="0" applyFont="1" applyFill="1" applyBorder="1" applyAlignment="1">
      <alignment horizontal="center" vertical="center" wrapText="1"/>
    </xf>
    <xf fontId="6" fillId="0" borderId="33" numFmtId="0" xfId="0" applyFont="1" applyBorder="1" applyAlignment="1">
      <alignment vertical="center" wrapText="1"/>
    </xf>
    <xf fontId="8" fillId="0" borderId="33" numFmtId="0" xfId="0" applyFont="1" applyBorder="1" applyAlignment="1">
      <alignment horizontal="center" vertical="center" wrapText="1"/>
    </xf>
    <xf fontId="8" fillId="0" borderId="45" numFmtId="0" xfId="0" applyFont="1" applyBorder="1" applyAlignment="1">
      <alignment vertical="center" wrapText="1"/>
    </xf>
    <xf fontId="8" fillId="4" borderId="82" numFmtId="0" xfId="0" applyFont="1" applyFill="1" applyBorder="1" applyAlignment="1">
      <alignment horizontal="center" shrinkToFit="1" vertical="center"/>
    </xf>
    <xf fontId="8" fillId="4" borderId="86" numFmtId="0" xfId="0" applyFont="1" applyFill="1" applyBorder="1" applyAlignment="1">
      <alignment horizontal="center" shrinkToFit="1" vertical="center"/>
    </xf>
    <xf fontId="8" fillId="4" borderId="44" numFmtId="162" xfId="0" applyNumberFormat="1" applyFont="1" applyFill="1" applyBorder="1" applyAlignment="1">
      <alignment horizontal="center" shrinkToFit="1" vertical="center"/>
    </xf>
    <xf fontId="25" fillId="4" borderId="43" numFmtId="162" xfId="0" applyNumberFormat="1" applyFont="1" applyFill="1" applyBorder="1" applyAlignment="1">
      <alignment horizontal="center" shrinkToFit="1" vertical="center"/>
    </xf>
    <xf fontId="8" fillId="17" borderId="80" numFmtId="0" xfId="0" applyFont="1" applyFill="1" applyBorder="1" applyAlignment="1">
      <alignment horizontal="center" vertical="center"/>
    </xf>
    <xf fontId="0" fillId="0" borderId="45" numFmtId="0" xfId="0" applyBorder="1" applyAlignment="1">
      <alignment horizontal="center" vertical="center"/>
    </xf>
    <xf fontId="8" fillId="10" borderId="81" numFmtId="0" xfId="0" applyFont="1" applyFill="1" applyBorder="1" applyAlignment="1">
      <alignment horizontal="center" vertical="center" wrapText="1"/>
    </xf>
    <xf fontId="8" fillId="0" borderId="16" numFmtId="0" xfId="0" applyFont="1" applyBorder="1" applyAlignment="1">
      <alignment vertical="center" wrapText="1"/>
    </xf>
    <xf fontId="8" fillId="0" borderId="41" numFmtId="0" xfId="0" applyFont="1" applyBorder="1" applyAlignment="1">
      <alignment vertical="center" wrapText="1"/>
    </xf>
    <xf fontId="8" fillId="0" borderId="77" numFmtId="0" xfId="0" applyFont="1" applyBorder="1" applyAlignment="1">
      <alignment horizontal="left" vertical="center"/>
    </xf>
    <xf fontId="9" fillId="0" borderId="67" numFmtId="0" xfId="0" applyFont="1" applyBorder="1" applyAlignment="1">
      <alignment horizontal="center" vertical="center" wrapText="1"/>
    </xf>
    <xf fontId="9" fillId="0" borderId="5" numFmtId="0" xfId="0" applyFont="1" applyBorder="1" applyAlignment="1">
      <alignment horizontal="center" vertical="center" wrapText="1"/>
    </xf>
    <xf fontId="8" fillId="18" borderId="49" numFmtId="0" xfId="0" applyFont="1" applyFill="1" applyBorder="1" applyAlignment="1">
      <alignment horizontal="center" shrinkToFit="1" vertical="center"/>
    </xf>
    <xf fontId="8" fillId="18" borderId="48" numFmtId="0" xfId="0" applyFont="1" applyFill="1" applyBorder="1" applyAlignment="1">
      <alignment horizontal="center" shrinkToFit="1" vertical="center"/>
    </xf>
    <xf fontId="8" fillId="18" borderId="7" numFmtId="162" xfId="0" applyNumberFormat="1" applyFont="1" applyFill="1" applyBorder="1" applyAlignment="1">
      <alignment horizontal="center" shrinkToFit="1" vertical="center"/>
    </xf>
    <xf fontId="25" fillId="18" borderId="76" numFmtId="162" xfId="0" applyNumberFormat="1" applyFont="1" applyFill="1" applyBorder="1" applyAlignment="1">
      <alignment horizontal="center" shrinkToFit="1" vertical="center"/>
    </xf>
    <xf fontId="11" fillId="0" borderId="15" numFmtId="2" xfId="0" applyNumberFormat="1" applyFont="1" applyBorder="1" applyAlignment="1">
      <alignment horizontal="center" shrinkToFit="1" vertical="center"/>
    </xf>
    <xf fontId="11" fillId="0" borderId="89" numFmtId="2" xfId="0" applyNumberFormat="1" applyFont="1" applyBorder="1" applyAlignment="1">
      <alignment horizontal="center" vertical="center"/>
    </xf>
    <xf fontId="8" fillId="0" borderId="64" numFmtId="0" xfId="0" applyFont="1" applyBorder="1" applyAlignment="1">
      <alignment horizontal="center" vertical="center" wrapText="1"/>
    </xf>
    <xf fontId="8" fillId="10" borderId="21" numFmtId="0" xfId="0" applyFont="1" applyFill="1" applyBorder="1" applyAlignment="1">
      <alignment horizontal="center" vertical="center" wrapText="1"/>
    </xf>
    <xf fontId="8" fillId="18" borderId="51" numFmtId="0" xfId="0" applyFont="1" applyFill="1" applyBorder="1" applyAlignment="1">
      <alignment horizontal="center" shrinkToFit="1" vertical="center"/>
    </xf>
    <xf fontId="8" fillId="18" borderId="10" numFmtId="162" xfId="0" applyNumberFormat="1" applyFont="1" applyFill="1" applyBorder="1" applyAlignment="1">
      <alignment horizontal="center" shrinkToFit="1" vertical="center"/>
    </xf>
    <xf fontId="25" fillId="18" borderId="54" numFmtId="162" xfId="0" applyNumberFormat="1" applyFont="1" applyFill="1" applyBorder="1" applyAlignment="1">
      <alignment horizontal="center" shrinkToFit="1" vertical="center"/>
    </xf>
    <xf fontId="8" fillId="17" borderId="84" numFmtId="0" xfId="0" applyFont="1" applyFill="1" applyBorder="1" applyAlignment="1">
      <alignment horizontal="center" vertical="center"/>
    </xf>
    <xf fontId="25" fillId="17" borderId="90" numFmtId="2" xfId="0" applyNumberFormat="1" applyFont="1" applyFill="1" applyBorder="1" applyAlignment="1">
      <alignment horizontal="center" shrinkToFit="1" vertical="center"/>
    </xf>
    <xf fontId="8" fillId="17" borderId="35" numFmtId="0" xfId="0" applyFont="1" applyFill="1" applyBorder="1" applyAlignment="1">
      <alignment horizontal="center" vertical="center"/>
    </xf>
    <xf fontId="8" fillId="17" borderId="38" numFmtId="0" xfId="0" applyFont="1" applyFill="1" applyBorder="1" applyAlignment="1">
      <alignment horizontal="center" vertical="center"/>
    </xf>
    <xf fontId="8" fillId="17" borderId="91" numFmtId="0" xfId="0" applyFont="1" applyFill="1" applyBorder="1" applyAlignment="1">
      <alignment horizontal="center" vertical="center"/>
    </xf>
    <xf fontId="25" fillId="17" borderId="36" numFmtId="2" xfId="0" applyNumberFormat="1" applyFont="1" applyFill="1" applyBorder="1" applyAlignment="1">
      <alignment horizontal="center" shrinkToFit="1" vertical="center"/>
    </xf>
    <xf fontId="8" fillId="0" borderId="11" numFmtId="0" xfId="0" applyFont="1" applyBorder="1" applyAlignment="1">
      <alignment horizontal="left" vertical="center" wrapText="1"/>
    </xf>
    <xf fontId="8" fillId="12" borderId="21" numFmtId="0" xfId="0" applyFont="1" applyFill="1" applyBorder="1"/>
    <xf fontId="8" fillId="12" borderId="18" numFmtId="0" xfId="0" applyFont="1" applyFill="1" applyBorder="1" applyAlignment="1">
      <alignment wrapText="1"/>
    </xf>
    <xf fontId="11" fillId="3" borderId="0" numFmtId="2" xfId="0" applyNumberFormat="1" applyFont="1" applyFill="1" applyAlignment="1">
      <alignment horizontal="center" shrinkToFit="1" vertical="center"/>
    </xf>
    <xf fontId="8" fillId="10" borderId="21" numFmtId="0" xfId="0" applyFont="1" applyFill="1" applyBorder="1"/>
    <xf fontId="8" fillId="0" borderId="18" numFmtId="0" xfId="0" applyFont="1" applyBorder="1" applyAlignment="1">
      <alignment wrapText="1"/>
    </xf>
    <xf fontId="8" fillId="0" borderId="18" numFmtId="0" xfId="0" applyFont="1" applyBorder="1"/>
    <xf fontId="8" fillId="0" borderId="21" numFmtId="0" xfId="0" applyFont="1" applyBorder="1"/>
    <xf fontId="8" fillId="0" borderId="50" numFmtId="0" xfId="0" applyFont="1" applyBorder="1" applyAlignment="1">
      <alignment horizontal="center" shrinkToFit="1" vertical="center"/>
    </xf>
    <xf fontId="8" fillId="0" borderId="10" numFmtId="0" xfId="0" applyFont="1" applyBorder="1" applyAlignment="1">
      <alignment horizontal="center" shrinkToFit="1" vertical="center"/>
    </xf>
    <xf fontId="8" fillId="17" borderId="16" numFmtId="0" xfId="0" applyFont="1" applyFill="1" applyBorder="1" applyAlignment="1">
      <alignment horizontal="center" vertical="center"/>
    </xf>
    <xf fontId="25" fillId="17" borderId="47" numFmtId="2" xfId="0" applyNumberFormat="1" applyFont="1" applyFill="1" applyBorder="1" applyAlignment="1">
      <alignment horizontal="center" vertical="center"/>
    </xf>
    <xf fontId="11" fillId="6" borderId="0" numFmtId="2" xfId="0" applyNumberFormat="1" applyFont="1" applyFill="1" applyAlignment="1">
      <alignment horizontal="center" vertical="center"/>
    </xf>
    <xf fontId="8" fillId="7" borderId="21" numFmtId="0" xfId="0" applyFont="1" applyFill="1" applyBorder="1"/>
    <xf fontId="8" fillId="0" borderId="68" numFmtId="0" xfId="0" applyFont="1" applyBorder="1"/>
    <xf fontId="8" fillId="0" borderId="78" numFmtId="0" xfId="0" applyFont="1" applyBorder="1" applyAlignment="1">
      <alignment horizontal="left" vertical="center" wrapText="1"/>
    </xf>
    <xf fontId="25" fillId="17" borderId="42" numFmtId="2" xfId="0" applyNumberFormat="1" applyFont="1" applyFill="1" applyBorder="1" applyAlignment="1">
      <alignment horizontal="center" vertical="center"/>
    </xf>
    <xf fontId="11" fillId="0" borderId="18" numFmtId="2" xfId="0" applyNumberFormat="1" applyFont="1" applyBorder="1" applyAlignment="1">
      <alignment horizontal="center" vertical="center"/>
    </xf>
    <xf fontId="11" fillId="0" borderId="0" numFmtId="2" xfId="0" applyNumberFormat="1" applyFont="1" applyAlignment="1">
      <alignment horizontal="center" vertical="center"/>
    </xf>
    <xf fontId="8" fillId="11" borderId="24" numFmtId="0" xfId="0" applyFont="1" applyFill="1" applyBorder="1"/>
    <xf fontId="8" fillId="0" borderId="23" numFmtId="0" xfId="0" applyFont="1" applyBorder="1"/>
    <xf fontId="25" fillId="18" borderId="54" numFmtId="2" xfId="0" applyNumberFormat="1" applyFont="1" applyFill="1" applyBorder="1" applyAlignment="1">
      <alignment horizontal="center" shrinkToFit="1" vertical="center"/>
    </xf>
    <xf fontId="8" fillId="10" borderId="41" numFmtId="0" xfId="0" applyFont="1" applyFill="1" applyBorder="1"/>
    <xf fontId="8" fillId="0" borderId="15" numFmtId="0" xfId="0" applyFont="1" applyBorder="1"/>
    <xf fontId="8" fillId="10" borderId="68" numFmtId="0" xfId="0" applyFont="1" applyFill="1" applyBorder="1"/>
    <xf fontId="25" fillId="10" borderId="69" numFmtId="0" xfId="0" applyFont="1" applyFill="1" applyBorder="1" applyAlignment="1">
      <alignment vertical="center"/>
    </xf>
    <xf fontId="8" fillId="0" borderId="24" numFmtId="0" xfId="0" applyFont="1" applyBorder="1"/>
    <xf fontId="8" fillId="0" borderId="24" numFmtId="0" xfId="0" applyFont="1" applyBorder="1" applyAlignment="1">
      <alignment horizontal="left" vertical="center" wrapText="1"/>
    </xf>
    <xf fontId="9" fillId="0" borderId="82" numFmtId="0" xfId="0" applyFont="1" applyBorder="1" applyAlignment="1">
      <alignment horizontal="center" vertical="center" wrapText="1"/>
    </xf>
    <xf fontId="9" fillId="0" borderId="85" numFmtId="0" xfId="0" applyFont="1" applyBorder="1" applyAlignment="1">
      <alignment horizontal="center" vertical="center" wrapText="1"/>
    </xf>
    <xf fontId="9" fillId="0" borderId="84" numFmtId="0" xfId="0" applyFont="1" applyBorder="1" applyAlignment="1">
      <alignment horizontal="center" vertical="center" wrapText="1"/>
    </xf>
    <xf fontId="8" fillId="18" borderId="82" numFmtId="0" xfId="0" applyFont="1" applyFill="1" applyBorder="1" applyAlignment="1">
      <alignment horizontal="center" shrinkToFit="1" vertical="center"/>
    </xf>
    <xf fontId="8" fillId="18" borderId="86" numFmtId="0" xfId="0" applyFont="1" applyFill="1" applyBorder="1" applyAlignment="1">
      <alignment horizontal="center" shrinkToFit="1" vertical="center"/>
    </xf>
    <xf fontId="8" fillId="18" borderId="44" numFmtId="162" xfId="0" applyNumberFormat="1" applyFont="1" applyFill="1" applyBorder="1" applyAlignment="1">
      <alignment horizontal="center" shrinkToFit="1" vertical="center"/>
    </xf>
    <xf fontId="25" fillId="18" borderId="43" numFmtId="162" xfId="0" applyNumberFormat="1" applyFont="1" applyFill="1" applyBorder="1" applyAlignment="1">
      <alignment horizontal="center" shrinkToFit="1" vertical="center"/>
    </xf>
    <xf fontId="25" fillId="17" borderId="43" numFmtId="2" xfId="0" applyNumberFormat="1" applyFont="1" applyFill="1" applyBorder="1" applyAlignment="1">
      <alignment horizontal="center" vertical="center"/>
    </xf>
    <xf fontId="11" fillId="0" borderId="23" numFmtId="2" xfId="0" applyNumberFormat="1" applyFont="1" applyBorder="1" applyAlignment="1">
      <alignment horizontal="center" vertical="center"/>
    </xf>
    <xf fontId="11" fillId="0" borderId="92" numFmtId="2" xfId="0" applyNumberFormat="1" applyFont="1" applyBorder="1" applyAlignment="1">
      <alignment horizontal="center" vertical="center"/>
    </xf>
    <xf fontId="8" fillId="0" borderId="56" numFmtId="0" xfId="0" applyFont="1" applyBorder="1" applyAlignment="1">
      <alignment horizontal="center" vertical="center"/>
    </xf>
    <xf fontId="8" fillId="10" borderId="32" numFmtId="0" xfId="0" applyFont="1" applyFill="1" applyBorder="1"/>
    <xf fontId="25" fillId="10" borderId="22" numFmtId="0" xfId="0" applyFont="1" applyFill="1" applyBorder="1" applyAlignment="1">
      <alignment vertical="center"/>
    </xf>
    <xf fontId="8" fillId="0" borderId="41" numFmtId="0" xfId="0" applyFont="1" applyBorder="1"/>
    <xf fontId="8" fillId="0" borderId="32" numFmtId="0" xfId="0" applyFont="1" applyBorder="1"/>
    <xf fontId="8" fillId="18" borderId="46" numFmtId="0" xfId="0" applyFont="1" applyFill="1" applyBorder="1" applyAlignment="1">
      <alignment horizontal="center" shrinkToFit="1"/>
    </xf>
    <xf fontId="8" fillId="18" borderId="72" numFmtId="0" xfId="0" applyFont="1" applyFill="1" applyBorder="1" applyAlignment="1">
      <alignment horizontal="center" shrinkToFit="1"/>
    </xf>
    <xf fontId="8" fillId="18" borderId="40" numFmtId="162" xfId="0" applyNumberFormat="1" applyFont="1" applyFill="1" applyBorder="1" applyAlignment="1">
      <alignment horizontal="center" shrinkToFit="1"/>
    </xf>
    <xf fontId="25" fillId="18" borderId="39" numFmtId="162" xfId="0" applyNumberFormat="1" applyFont="1" applyFill="1" applyBorder="1" applyAlignment="1">
      <alignment horizontal="center" shrinkToFit="1"/>
    </xf>
    <xf fontId="25" fillId="17" borderId="39" numFmtId="2" xfId="0" applyNumberFormat="1" applyFont="1" applyFill="1" applyBorder="1" applyAlignment="1">
      <alignment horizontal="center" vertical="center"/>
    </xf>
    <xf fontId="11" fillId="0" borderId="15" numFmtId="2" xfId="0" applyNumberFormat="1" applyFont="1" applyBorder="1" applyAlignment="1">
      <alignment horizontal="center" vertical="center"/>
    </xf>
    <xf fontId="25" fillId="10" borderId="68" numFmtId="0" xfId="0" applyFont="1" applyFill="1" applyBorder="1" applyAlignment="1">
      <alignment vertical="center"/>
    </xf>
    <xf fontId="25" fillId="0" borderId="68" numFmtId="0" xfId="0" applyFont="1" applyBorder="1" applyAlignment="1">
      <alignment vertical="center"/>
    </xf>
    <xf fontId="8" fillId="18" borderId="50" numFmtId="0" xfId="0" applyFont="1" applyFill="1" applyBorder="1" applyAlignment="1">
      <alignment horizontal="center" shrinkToFit="1" vertical="center"/>
    </xf>
    <xf fontId="11" fillId="0" borderId="3" numFmtId="2" xfId="0" applyNumberFormat="1" applyFont="1" applyBorder="1" applyAlignment="1">
      <alignment horizontal="center" vertical="center"/>
    </xf>
    <xf fontId="11" fillId="0" borderId="69" numFmtId="2" xfId="0" applyNumberFormat="1" applyFont="1" applyBorder="1" applyAlignment="1">
      <alignment horizontal="center" vertical="center"/>
    </xf>
    <xf fontId="25" fillId="10" borderId="32" numFmtId="0" xfId="0" applyFont="1" applyFill="1" applyBorder="1" applyAlignment="1">
      <alignment vertical="center"/>
    </xf>
    <xf fontId="25" fillId="0" borderId="32" numFmtId="0" xfId="0" applyFont="1" applyBorder="1" applyAlignment="1">
      <alignment vertical="center"/>
    </xf>
    <xf fontId="11" fillId="0" borderId="0" numFmtId="0" xfId="0" applyFont="1" applyAlignment="1">
      <alignment horizontal="center" vertical="center"/>
    </xf>
    <xf fontId="11" fillId="0" borderId="22" numFmtId="0" xfId="0" applyFont="1" applyBorder="1" applyAlignment="1">
      <alignment horizontal="center" vertical="center"/>
    </xf>
    <xf fontId="8" fillId="10" borderId="81" numFmtId="0" xfId="0" applyFont="1" applyFill="1" applyBorder="1"/>
    <xf fontId="25" fillId="10" borderId="16" numFmtId="0" xfId="0" applyFont="1" applyFill="1" applyBorder="1" applyAlignment="1">
      <alignment vertical="center"/>
    </xf>
    <xf fontId="8" fillId="10" borderId="69" numFmtId="0" xfId="0" applyFont="1" applyFill="1" applyBorder="1" applyAlignment="1">
      <alignment vertical="center"/>
    </xf>
    <xf fontId="8" fillId="10" borderId="22" numFmtId="0" xfId="0" applyFont="1" applyFill="1" applyBorder="1" applyAlignment="1">
      <alignment vertical="center"/>
    </xf>
    <xf fontId="25" fillId="10" borderId="81" numFmtId="0" xfId="0" applyFont="1" applyFill="1" applyBorder="1" applyAlignment="1">
      <alignment vertical="center"/>
    </xf>
    <xf fontId="25" fillId="0" borderId="81" numFmtId="0" xfId="0" applyFont="1" applyBorder="1" applyAlignment="1">
      <alignment vertical="center"/>
    </xf>
    <xf fontId="8" fillId="17" borderId="67" numFmtId="0" xfId="0" applyFont="1" applyFill="1" applyBorder="1" applyAlignment="1">
      <alignment horizontal="center" vertical="center"/>
    </xf>
    <xf fontId="8" fillId="17" borderId="75" numFmtId="0" xfId="0" applyFont="1" applyFill="1" applyBorder="1" applyAlignment="1">
      <alignment horizontal="center" vertical="center"/>
    </xf>
    <xf fontId="25" fillId="17" borderId="76" numFmtId="2" xfId="0" applyNumberFormat="1" applyFont="1" applyFill="1" applyBorder="1" applyAlignment="1">
      <alignment horizontal="center" vertical="center"/>
    </xf>
    <xf fontId="11" fillId="0" borderId="8" numFmtId="0" xfId="0" applyFont="1" applyBorder="1" applyAlignment="1">
      <alignment horizontal="center" vertical="center"/>
    </xf>
    <xf fontId="11" fillId="0" borderId="16" numFmtId="0" xfId="0" applyFont="1" applyBorder="1" applyAlignment="1">
      <alignment horizontal="center" vertical="center"/>
    </xf>
    <xf fontId="8" fillId="10" borderId="68" numFmtId="0" xfId="0" applyFont="1" applyFill="1" applyBorder="1" applyAlignment="1">
      <alignment vertical="center"/>
    </xf>
    <xf fontId="8" fillId="0" borderId="68" numFmtId="0" xfId="0" applyFont="1" applyBorder="1" applyAlignment="1">
      <alignment horizontal="left" vertical="center"/>
    </xf>
    <xf fontId="11" fillId="0" borderId="69" numFmtId="2" xfId="0" applyNumberFormat="1" applyFont="1" applyBorder="1" applyAlignment="1">
      <alignment horizontal="center" vertical="center" wrapText="1"/>
    </xf>
    <xf fontId="11" fillId="0" borderId="79" numFmtId="2" xfId="0" applyNumberFormat="1" applyFont="1" applyBorder="1" applyAlignment="1">
      <alignment horizontal="center" vertical="center" wrapText="1"/>
    </xf>
    <xf fontId="8" fillId="10" borderId="32" numFmtId="0" xfId="0" applyFont="1" applyFill="1" applyBorder="1" applyAlignment="1">
      <alignment vertical="center"/>
    </xf>
    <xf fontId="8" fillId="0" borderId="32" numFmtId="0" xfId="0" applyFont="1" applyBorder="1" applyAlignment="1">
      <alignment horizontal="left" vertical="center"/>
    </xf>
    <xf fontId="11" fillId="0" borderId="0" numFmtId="2" xfId="0" applyNumberFormat="1" applyFont="1" applyAlignment="1">
      <alignment horizontal="center" vertical="center" wrapText="1"/>
    </xf>
    <xf fontId="11" fillId="0" borderId="22" numFmtId="2" xfId="0" applyNumberFormat="1" applyFont="1" applyBorder="1" applyAlignment="1">
      <alignment horizontal="center" vertical="center" wrapText="1"/>
    </xf>
    <xf fontId="8" fillId="8" borderId="81" numFmtId="0" xfId="0" applyFont="1" applyFill="1" applyBorder="1" applyAlignment="1">
      <alignment horizontal="center" vertical="center"/>
    </xf>
    <xf fontId="8" fillId="10" borderId="16" numFmtId="0" xfId="0" applyFont="1" applyFill="1" applyBorder="1" applyAlignment="1">
      <alignment vertical="center"/>
    </xf>
    <xf fontId="8" fillId="10" borderId="21" numFmtId="0" xfId="0" applyFont="1" applyFill="1" applyBorder="1" applyAlignment="1">
      <alignment horizontal="center" vertical="center"/>
    </xf>
    <xf fontId="8" fillId="10" borderId="81" numFmtId="0" xfId="0" applyFont="1" applyFill="1" applyBorder="1" applyAlignment="1">
      <alignment vertical="center"/>
    </xf>
    <xf fontId="8" fillId="0" borderId="81" numFmtId="0" xfId="0" applyFont="1" applyBorder="1" applyAlignment="1">
      <alignment horizontal="left" vertical="center"/>
    </xf>
    <xf fontId="25" fillId="18" borderId="42" numFmtId="162" xfId="0" applyNumberFormat="1" applyFont="1" applyFill="1" applyBorder="1" applyAlignment="1">
      <alignment horizontal="center" shrinkToFit="1" vertical="center"/>
    </xf>
    <xf fontId="11" fillId="0" borderId="16" numFmtId="2" xfId="0" applyNumberFormat="1" applyFont="1" applyBorder="1" applyAlignment="1">
      <alignment horizontal="center" vertical="center" wrapText="1"/>
    </xf>
    <xf fontId="11" fillId="0" borderId="29" numFmtId="2" xfId="0" applyNumberFormat="1" applyFont="1" applyBorder="1" applyAlignment="1">
      <alignment horizontal="center" vertical="center" wrapText="1"/>
    </xf>
    <xf fontId="8" fillId="18" borderId="67" numFmtId="0" xfId="0" applyFont="1" applyFill="1" applyBorder="1" applyAlignment="1">
      <alignment horizontal="center" shrinkToFit="1"/>
    </xf>
    <xf fontId="8" fillId="18" borderId="75" numFmtId="0" xfId="0" applyFont="1" applyFill="1" applyBorder="1" applyAlignment="1">
      <alignment horizontal="center" shrinkToFit="1"/>
    </xf>
    <xf fontId="8" fillId="18" borderId="5" numFmtId="162" xfId="0" applyNumberFormat="1" applyFont="1" applyFill="1" applyBorder="1" applyAlignment="1">
      <alignment horizontal="center" shrinkToFit="1"/>
    </xf>
    <xf fontId="25" fillId="18" borderId="76" numFmtId="162" xfId="0" applyNumberFormat="1" applyFont="1" applyFill="1" applyBorder="1" applyAlignment="1">
      <alignment horizontal="center" shrinkToFit="1"/>
    </xf>
    <xf fontId="8" fillId="17" borderId="58" numFmtId="0" xfId="0" applyFont="1" applyFill="1" applyBorder="1" applyAlignment="1">
      <alignment horizontal="center" vertical="center"/>
    </xf>
    <xf fontId="8" fillId="10" borderId="21" numFmtId="0" xfId="0" applyFont="1" applyFill="1" applyBorder="1" applyAlignment="1">
      <alignment wrapText="1"/>
    </xf>
    <xf fontId="8" fillId="14" borderId="21" numFmtId="0" xfId="0" applyFont="1" applyFill="1" applyBorder="1" applyAlignment="1">
      <alignment horizontal="center" vertical="center"/>
    </xf>
    <xf fontId="8" fillId="8" borderId="18" numFmtId="0" xfId="0" applyFont="1" applyFill="1" applyBorder="1" applyAlignment="1">
      <alignment vertical="center"/>
    </xf>
    <xf fontId="8" fillId="0" borderId="81" numFmtId="0" xfId="0" applyFont="1" applyBorder="1"/>
    <xf fontId="8" fillId="17" borderId="22" numFmtId="0" xfId="0" applyFont="1" applyFill="1" applyBorder="1" applyAlignment="1">
      <alignment horizontal="center" vertical="center"/>
    </xf>
    <xf fontId="25" fillId="17" borderId="47" numFmtId="2" xfId="0" applyNumberFormat="1" applyFont="1" applyFill="1" applyBorder="1" applyAlignment="1">
      <alignment horizontal="center" shrinkToFit="1" vertical="center"/>
    </xf>
    <xf fontId="8" fillId="17" borderId="18" numFmtId="0" xfId="0" applyFont="1" applyFill="1" applyBorder="1" applyAlignment="1">
      <alignment horizontal="center" vertical="center"/>
    </xf>
    <xf fontId="8" fillId="0" borderId="69" numFmtId="0" xfId="0" applyFont="1" applyBorder="1" applyAlignment="1">
      <alignment horizontal="left" vertical="center" wrapText="1"/>
    </xf>
    <xf fontId="8" fillId="8" borderId="21" numFmtId="0" xfId="0" applyFont="1" applyFill="1" applyBorder="1" applyAlignment="1">
      <alignment vertical="center" wrapText="1"/>
    </xf>
    <xf fontId="8" fillId="0" borderId="16" numFmtId="0" xfId="0" applyFont="1" applyBorder="1" applyAlignment="1">
      <alignment horizontal="left" vertical="center" wrapText="1"/>
    </xf>
    <xf fontId="8" fillId="18" borderId="10" numFmtId="0" xfId="0" applyFont="1" applyFill="1" applyBorder="1" applyAlignment="1">
      <alignment horizontal="center" shrinkToFit="1" vertical="center"/>
    </xf>
    <xf fontId="11" fillId="0" borderId="11" numFmtId="2" xfId="0" applyNumberFormat="1" applyFont="1" applyBorder="1" applyAlignment="1">
      <alignment horizontal="center" shrinkToFit="1" vertical="center"/>
    </xf>
    <xf fontId="8" fillId="7" borderId="33" numFmtId="0" xfId="0" applyFont="1" applyFill="1" applyBorder="1" applyAlignment="1">
      <alignment vertical="center" wrapText="1"/>
    </xf>
    <xf fontId="8" fillId="0" borderId="23" numFmtId="0" xfId="0" applyFont="1" applyBorder="1" applyAlignment="1">
      <alignment vertical="center" wrapText="1"/>
    </xf>
    <xf fontId="8" fillId="18" borderId="53" numFmtId="0" xfId="0" applyFont="1" applyFill="1" applyBorder="1" applyAlignment="1">
      <alignment horizontal="center" shrinkToFit="1" vertical="center"/>
    </xf>
    <xf fontId="8" fillId="18" borderId="55" numFmtId="0" xfId="0" applyFont="1" applyFill="1" applyBorder="1" applyAlignment="1">
      <alignment horizontal="center" shrinkToFit="1" vertical="center"/>
    </xf>
    <xf fontId="8" fillId="18" borderId="2" numFmtId="0" xfId="0" applyFont="1" applyFill="1" applyBorder="1" applyAlignment="1">
      <alignment horizontal="center" shrinkToFit="1" vertical="center"/>
    </xf>
    <xf fontId="11" fillId="0" borderId="69" numFmtId="162" xfId="0" applyNumberFormat="1" applyFont="1" applyBorder="1" applyAlignment="1">
      <alignment horizontal="center" shrinkToFit="1" vertical="center"/>
    </xf>
    <xf fontId="11" fillId="0" borderId="79" numFmtId="162" xfId="0" applyNumberFormat="1" applyFont="1" applyBorder="1" applyAlignment="1">
      <alignment horizontal="center" vertical="center"/>
    </xf>
    <xf fontId="8" fillId="11" borderId="41" numFmtId="0" xfId="0" applyFont="1" applyFill="1" applyBorder="1" applyAlignment="1">
      <alignment horizontal="center" vertical="center" wrapText="1"/>
    </xf>
    <xf fontId="8" fillId="17" borderId="23" numFmtId="0" xfId="0" applyFont="1" applyFill="1" applyBorder="1" applyAlignment="1">
      <alignment horizontal="center" vertical="center"/>
    </xf>
    <xf fontId="8" fillId="8" borderId="68" numFmtId="0" xfId="0" applyFont="1" applyFill="1" applyBorder="1" applyAlignment="1">
      <alignment horizontal="center" vertical="center" wrapText="1"/>
    </xf>
    <xf fontId="8" fillId="0" borderId="24" numFmtId="0" xfId="0" applyFont="1" applyBorder="1" applyAlignment="1">
      <alignment vertical="center" wrapText="1"/>
    </xf>
    <xf fontId="8" fillId="18" borderId="52" numFmtId="0" xfId="0" applyFont="1" applyFill="1" applyBorder="1" applyAlignment="1">
      <alignment horizontal="center" shrinkToFit="1" vertical="center"/>
    </xf>
    <xf fontId="8" fillId="18" borderId="44" numFmtId="0" xfId="0" applyFont="1" applyFill="1" applyBorder="1" applyAlignment="1">
      <alignment horizontal="center" shrinkToFit="1" vertical="center"/>
    </xf>
    <xf fontId="25" fillId="18" borderId="43" numFmtId="2" xfId="0" applyNumberFormat="1" applyFont="1" applyFill="1" applyBorder="1" applyAlignment="1">
      <alignment horizontal="center" shrinkToFit="1" vertical="center"/>
    </xf>
    <xf fontId="25" fillId="17" borderId="90" numFmtId="2" xfId="0" applyNumberFormat="1" applyFont="1" applyFill="1" applyBorder="1" applyAlignment="1">
      <alignment horizontal="center" vertical="center"/>
    </xf>
    <xf fontId="4" fillId="2" borderId="1" numFmtId="0" xfId="7" applyFont="1" applyFill="1" applyBorder="1"/>
    <xf fontId="9" fillId="0" borderId="65" numFmtId="0" xfId="0" applyFont="1" applyBorder="1" applyAlignment="1">
      <alignment horizontal="center" vertical="center" wrapText="1"/>
    </xf>
    <xf fontId="9" fillId="0" borderId="70" numFmtId="0" xfId="0" applyFont="1" applyBorder="1" applyAlignment="1">
      <alignment horizontal="center" vertical="center" wrapText="1"/>
    </xf>
    <xf fontId="9" fillId="0" borderId="93" numFmtId="0" xfId="0" applyFont="1" applyBorder="1" applyAlignment="1">
      <alignment horizontal="center" vertical="center" wrapText="1"/>
    </xf>
    <xf fontId="8" fillId="18" borderId="7" numFmtId="0" xfId="0" applyFont="1" applyFill="1" applyBorder="1" applyAlignment="1">
      <alignment horizontal="center" shrinkToFit="1" vertical="center"/>
    </xf>
    <xf fontId="8" fillId="0" borderId="64" numFmtId="0" xfId="0" applyFont="1" applyBorder="1" applyAlignment="1">
      <alignment horizontal="center" vertical="center"/>
    </xf>
    <xf fontId="8" fillId="12" borderId="24" numFmtId="0" xfId="0" applyFont="1" applyFill="1" applyBorder="1" applyAlignment="1">
      <alignment wrapText="1"/>
    </xf>
    <xf fontId="8" fillId="12" borderId="23" numFmtId="0" xfId="0" applyFont="1" applyFill="1" applyBorder="1" applyAlignment="1">
      <alignment wrapText="1"/>
    </xf>
    <xf fontId="8" fillId="10" borderId="14" numFmtId="0" xfId="0" applyFont="1" applyFill="1" applyBorder="1" applyAlignment="1">
      <alignment horizontal="center" vertical="center" wrapText="1"/>
    </xf>
    <xf fontId="8" fillId="0" borderId="58" numFmtId="0" xfId="0" applyFont="1" applyBorder="1" applyAlignment="1">
      <alignment vertical="center"/>
    </xf>
    <xf fontId="8" fillId="12" borderId="24" numFmtId="0" xfId="0" applyFont="1" applyFill="1" applyBorder="1"/>
    <xf fontId="8" fillId="6" borderId="24" numFmtId="0" xfId="0" applyFont="1" applyFill="1" applyBorder="1" applyAlignment="1">
      <alignment horizontal="left" vertical="center" wrapText="1"/>
    </xf>
    <xf fontId="9" fillId="6" borderId="57" numFmtId="0" xfId="0" applyFont="1" applyFill="1" applyBorder="1" applyAlignment="1">
      <alignment vertical="center" wrapText="1"/>
    </xf>
    <xf fontId="8" fillId="0" borderId="82" numFmtId="0" xfId="0" applyFont="1" applyBorder="1" applyAlignment="1">
      <alignment horizontal="center" shrinkToFit="1" vertical="center"/>
    </xf>
    <xf fontId="8" fillId="0" borderId="86" numFmtId="0" xfId="0" applyFont="1" applyBorder="1" applyAlignment="1">
      <alignment horizontal="center" shrinkToFit="1" vertical="center"/>
    </xf>
    <xf fontId="8" fillId="0" borderId="44" numFmtId="0" xfId="0" applyFont="1" applyBorder="1" applyAlignment="1">
      <alignment horizontal="center" shrinkToFit="1" vertical="center"/>
    </xf>
    <xf fontId="25" fillId="0" borderId="43" numFmtId="0" xfId="0" applyFont="1" applyBorder="1" applyAlignment="1">
      <alignment horizontal="center" shrinkToFit="1" vertical="center"/>
    </xf>
    <xf fontId="8" fillId="0" borderId="61" numFmtId="0" xfId="0" applyFont="1" applyBorder="1" applyAlignment="1">
      <alignment horizontal="center" vertical="center"/>
    </xf>
    <xf fontId="8" fillId="0" borderId="85" numFmtId="0" xfId="0" applyFont="1" applyBorder="1" applyAlignment="1">
      <alignment horizontal="center" vertical="center"/>
    </xf>
    <xf fontId="25" fillId="0" borderId="90" numFmtId="2" xfId="0" applyNumberFormat="1" applyFont="1" applyBorder="1" applyAlignment="1">
      <alignment horizontal="center" vertical="center"/>
    </xf>
    <xf fontId="11" fillId="6" borderId="23" numFmtId="2" xfId="0" applyNumberFormat="1" applyFont="1" applyFill="1" applyBorder="1" applyAlignment="1">
      <alignment horizontal="center" vertical="center"/>
    </xf>
    <xf fontId="11" fillId="6" borderId="92" numFmtId="2" xfId="0" applyNumberFormat="1" applyFont="1" applyFill="1" applyBorder="1" applyAlignment="1">
      <alignment horizontal="center" vertical="center"/>
    </xf>
    <xf fontId="8" fillId="0" borderId="94" numFmtId="0" xfId="0" applyFont="1" applyBorder="1" applyAlignment="1">
      <alignment horizontal="center" vertical="center"/>
    </xf>
    <xf fontId="8" fillId="10" borderId="14" numFmtId="0" xfId="0" applyFont="1" applyFill="1" applyBorder="1" applyAlignment="1">
      <alignment horizontal="center" vertical="center"/>
    </xf>
    <xf fontId="8" fillId="0" borderId="14" numFmtId="0" xfId="0" applyFont="1" applyBorder="1" applyAlignment="1">
      <alignment vertical="center"/>
    </xf>
    <xf fontId="9" fillId="0" borderId="5" numFmtId="162" xfId="0" applyNumberFormat="1" applyFont="1" applyBorder="1" applyAlignment="1">
      <alignment horizontal="center" vertical="center" wrapText="1"/>
    </xf>
    <xf fontId="25" fillId="18" borderId="39" numFmtId="162" xfId="0" applyNumberFormat="1" applyFont="1" applyFill="1" applyBorder="1" applyAlignment="1">
      <alignment horizontal="center" shrinkToFit="1" vertical="center"/>
    </xf>
    <xf fontId="8" fillId="19" borderId="46" numFmtId="0" xfId="0" applyFont="1" applyFill="1" applyBorder="1" applyAlignment="1">
      <alignment horizontal="center" vertical="center"/>
    </xf>
    <xf fontId="8" fillId="19" borderId="72" numFmtId="0" xfId="0" applyFont="1" applyFill="1" applyBorder="1" applyAlignment="1">
      <alignment horizontal="center" vertical="center"/>
    </xf>
    <xf fontId="8" fillId="19" borderId="40" numFmtId="0" xfId="0" applyFont="1" applyFill="1" applyBorder="1" applyAlignment="1">
      <alignment horizontal="center" vertical="center"/>
    </xf>
    <xf fontId="25" fillId="19" borderId="39" numFmtId="2" xfId="0" applyNumberFormat="1" applyFont="1" applyFill="1" applyBorder="1" applyAlignment="1">
      <alignment horizontal="center" shrinkToFit="1" vertical="center"/>
    </xf>
    <xf fontId="11" fillId="0" borderId="60" numFmtId="2" xfId="0" applyNumberFormat="1" applyFont="1" applyBorder="1" applyAlignment="1">
      <alignment horizontal="center" shrinkToFit="1" vertical="center"/>
    </xf>
    <xf fontId="11" fillId="0" borderId="58" numFmtId="2" xfId="0" applyNumberFormat="1" applyFont="1" applyBorder="1" applyAlignment="1">
      <alignment horizontal="center" shrinkToFit="1" vertical="center"/>
    </xf>
    <xf fontId="11" fillId="0" borderId="88" numFmtId="2" xfId="0" applyNumberFormat="1" applyFont="1" applyBorder="1" applyAlignment="1">
      <alignment horizontal="center" vertical="center"/>
    </xf>
    <xf fontId="8" fillId="19" borderId="49" numFmtId="0" xfId="0" applyFont="1" applyFill="1" applyBorder="1" applyAlignment="1">
      <alignment horizontal="center" vertical="center"/>
    </xf>
    <xf fontId="8" fillId="19" borderId="48" numFmtId="0" xfId="0" applyFont="1" applyFill="1" applyBorder="1" applyAlignment="1">
      <alignment horizontal="center" vertical="center"/>
    </xf>
    <xf fontId="8" fillId="19" borderId="7" numFmtId="0" xfId="0" applyFont="1" applyFill="1" applyBorder="1" applyAlignment="1">
      <alignment horizontal="center" vertical="center"/>
    </xf>
    <xf fontId="25" fillId="19" borderId="47" numFmtId="2" xfId="0" applyNumberFormat="1" applyFont="1" applyFill="1" applyBorder="1" applyAlignment="1">
      <alignment horizontal="center" shrinkToFit="1" vertical="center"/>
    </xf>
    <xf fontId="8" fillId="19" borderId="50" numFmtId="0" xfId="0" applyFont="1" applyFill="1" applyBorder="1" applyAlignment="1">
      <alignment horizontal="center" vertical="center"/>
    </xf>
    <xf fontId="8" fillId="19" borderId="51" numFmtId="0" xfId="0" applyFont="1" applyFill="1" applyBorder="1" applyAlignment="1">
      <alignment horizontal="center" vertical="center"/>
    </xf>
    <xf fontId="8" fillId="19" borderId="10" numFmtId="0" xfId="0" applyFont="1" applyFill="1" applyBorder="1" applyAlignment="1">
      <alignment horizontal="center" vertical="center"/>
    </xf>
    <xf fontId="25" fillId="19" borderId="42" numFmtId="2" xfId="0" applyNumberFormat="1" applyFont="1" applyFill="1" applyBorder="1" applyAlignment="1">
      <alignment horizontal="center" shrinkToFit="1" vertical="center"/>
    </xf>
    <xf fontId="8" fillId="10" borderId="81" numFmtId="0" xfId="0" applyFont="1" applyFill="1" applyBorder="1" applyAlignment="1">
      <alignment horizontal="center" vertical="center"/>
    </xf>
    <xf fontId="8" fillId="0" borderId="16" numFmtId="0" xfId="0" applyFont="1" applyBorder="1" applyAlignment="1">
      <alignment vertical="center"/>
    </xf>
    <xf fontId="8" fillId="19" borderId="53" numFmtId="0" xfId="0" applyFont="1" applyFill="1" applyBorder="1" applyAlignment="1">
      <alignment horizontal="center" vertical="center"/>
    </xf>
    <xf fontId="8" fillId="19" borderId="55" numFmtId="0" xfId="0" applyFont="1" applyFill="1" applyBorder="1" applyAlignment="1">
      <alignment horizontal="center" vertical="center"/>
    </xf>
    <xf fontId="8" fillId="19" borderId="2" numFmtId="0" xfId="0" applyFont="1" applyFill="1" applyBorder="1" applyAlignment="1">
      <alignment horizontal="center" vertical="center"/>
    </xf>
    <xf fontId="25" fillId="19" borderId="54" numFmtId="2" xfId="0" applyNumberFormat="1" applyFont="1" applyFill="1" applyBorder="1" applyAlignment="1">
      <alignment horizontal="center" shrinkToFit="1" vertical="center"/>
    </xf>
    <xf fontId="8" fillId="10" borderId="68" numFmtId="0" xfId="0" applyFont="1" applyFill="1" applyBorder="1" applyAlignment="1">
      <alignment horizontal="center"/>
    </xf>
    <xf fontId="8" fillId="0" borderId="69" numFmtId="0" xfId="0" applyFont="1" applyBorder="1" applyAlignment="1">
      <alignment wrapText="1"/>
    </xf>
    <xf fontId="8" fillId="10" borderId="81" numFmtId="0" xfId="0" applyFont="1" applyFill="1" applyBorder="1" applyAlignment="1">
      <alignment horizontal="center"/>
    </xf>
    <xf fontId="8" fillId="0" borderId="16" numFmtId="0" xfId="0" applyFont="1" applyBorder="1" applyAlignment="1">
      <alignment wrapText="1"/>
    </xf>
    <xf fontId="8" fillId="19" borderId="75" numFmtId="0" xfId="0" applyFont="1" applyFill="1" applyBorder="1" applyAlignment="1">
      <alignment horizontal="center" vertical="center"/>
    </xf>
    <xf fontId="8" fillId="7" borderId="21" numFmtId="0" xfId="0" applyFont="1" applyFill="1" applyBorder="1" applyAlignment="1">
      <alignment vertical="center"/>
    </xf>
    <xf fontId="8" fillId="0" borderId="18" numFmtId="0" xfId="0" applyFont="1" applyBorder="1" applyAlignment="1">
      <alignment vertical="center"/>
    </xf>
    <xf fontId="8" fillId="19" borderId="52" numFmtId="0" xfId="0" applyFont="1" applyFill="1" applyBorder="1" applyAlignment="1">
      <alignment horizontal="center" vertical="center"/>
    </xf>
    <xf fontId="8" fillId="19" borderId="86" numFmtId="0" xfId="0" applyFont="1" applyFill="1" applyBorder="1" applyAlignment="1">
      <alignment horizontal="center" vertical="center"/>
    </xf>
    <xf fontId="8" fillId="19" borderId="44" numFmtId="0" xfId="0" applyFont="1" applyFill="1" applyBorder="1" applyAlignment="1">
      <alignment horizontal="center" vertical="center"/>
    </xf>
    <xf fontId="25" fillId="19" borderId="43" numFmtId="2" xfId="0" applyNumberFormat="1" applyFont="1" applyFill="1" applyBorder="1" applyAlignment="1">
      <alignment horizontal="center" shrinkToFit="1" vertical="center"/>
    </xf>
    <xf fontId="8" fillId="8" borderId="21" numFmtId="0" xfId="0" applyFont="1" applyFill="1" applyBorder="1" applyAlignment="1">
      <alignment horizontal="center" vertical="center"/>
    </xf>
    <xf fontId="8" fillId="0" borderId="21" numFmtId="0" xfId="0" applyFont="1" applyBorder="1" applyAlignment="1">
      <alignment vertical="center"/>
    </xf>
    <xf fontId="25" fillId="19" borderId="48" numFmtId="0" xfId="0" applyFont="1" applyFill="1" applyBorder="1" applyAlignment="1">
      <alignment horizontal="center" vertical="center"/>
    </xf>
    <xf fontId="25" fillId="19" borderId="47" numFmtId="2" xfId="0" applyNumberFormat="1" applyFont="1" applyFill="1" applyBorder="1" applyAlignment="1">
      <alignment horizontal="center" vertical="center"/>
    </xf>
    <xf fontId="8" fillId="7" borderId="21" numFmtId="0" xfId="0" applyFont="1" applyFill="1" applyBorder="1" applyAlignment="1">
      <alignment vertical="center" wrapText="1"/>
    </xf>
    <xf fontId="25" fillId="19" borderId="55" numFmtId="0" xfId="0" applyFont="1" applyFill="1" applyBorder="1" applyAlignment="1">
      <alignment horizontal="center" vertical="center"/>
    </xf>
    <xf fontId="25" fillId="19" borderId="54" numFmtId="2" xfId="0" applyNumberFormat="1" applyFont="1" applyFill="1" applyBorder="1" applyAlignment="1">
      <alignment horizontal="center" vertical="center"/>
    </xf>
    <xf fontId="8" fillId="19" borderId="70" numFmtId="0" xfId="0" applyFont="1" applyFill="1" applyBorder="1" applyAlignment="1">
      <alignment horizontal="center" vertical="center"/>
    </xf>
    <xf fontId="8" fillId="0" borderId="11" numFmtId="0" xfId="0" applyFont="1" applyBorder="1" applyAlignment="1">
      <alignment horizontal="center" vertical="center" wrapText="1"/>
    </xf>
    <xf fontId="8" fillId="19" borderId="18" numFmtId="0" xfId="0" applyFont="1" applyFill="1" applyBorder="1" applyAlignment="1">
      <alignment horizontal="center" vertical="center"/>
    </xf>
    <xf fontId="8" fillId="19" borderId="23" numFmtId="0" xfId="0" applyFont="1" applyFill="1" applyBorder="1" applyAlignment="1">
      <alignment horizontal="center" vertical="center"/>
    </xf>
    <xf fontId="22" fillId="19" borderId="86" numFmtId="0" xfId="0" applyFont="1" applyFill="1" applyBorder="1" applyAlignment="1">
      <alignment horizontal="center" vertical="center"/>
    </xf>
    <xf fontId="8" fillId="0" borderId="23" numFmtId="0" xfId="0" applyFont="1" applyBorder="1" applyAlignment="1">
      <alignment wrapText="1"/>
    </xf>
    <xf fontId="8" fillId="0" borderId="21" numFmtId="0" xfId="0" applyFont="1" applyBorder="1" applyAlignment="1">
      <alignment wrapText="1"/>
    </xf>
    <xf fontId="8" fillId="19" borderId="15" numFmtId="0" xfId="0" applyFont="1" applyFill="1" applyBorder="1" applyAlignment="1">
      <alignment horizontal="center" vertical="center"/>
    </xf>
    <xf fontId="8" fillId="0" borderId="58" numFmtId="0" xfId="0" applyFont="1" applyBorder="1" applyAlignment="1">
      <alignment vertical="center" wrapText="1"/>
    </xf>
    <xf fontId="8" fillId="18" borderId="67" numFmtId="0" xfId="0" applyFont="1" applyFill="1" applyBorder="1" applyAlignment="1">
      <alignment horizontal="center" shrinkToFit="1" vertical="center"/>
    </xf>
    <xf fontId="8" fillId="0" borderId="24" numFmtId="0" xfId="0" applyFont="1" applyBorder="1" applyAlignment="1">
      <alignment wrapText="1"/>
    </xf>
    <xf fontId="8" fillId="6" borderId="57" numFmtId="0" xfId="0" applyFont="1" applyFill="1" applyBorder="1" applyAlignment="1">
      <alignment horizontal="left" vertical="center"/>
    </xf>
    <xf fontId="9" fillId="0" borderId="84" numFmtId="162" xfId="0" applyNumberFormat="1" applyFont="1" applyBorder="1" applyAlignment="1">
      <alignment horizontal="center" vertical="center" wrapText="1"/>
    </xf>
    <xf fontId="8" fillId="0" borderId="52" numFmtId="0" xfId="0" applyFont="1" applyBorder="1" applyAlignment="1">
      <alignment horizontal="center" shrinkToFit="1" vertical="center"/>
    </xf>
    <xf fontId="25" fillId="0" borderId="43" numFmtId="162" xfId="0" applyNumberFormat="1" applyFont="1" applyBorder="1" applyAlignment="1">
      <alignment horizontal="center" shrinkToFit="1" vertical="center"/>
    </xf>
    <xf fontId="8" fillId="19" borderId="61" numFmtId="0" xfId="0" applyFont="1" applyFill="1" applyBorder="1" applyAlignment="1">
      <alignment horizontal="center" vertical="center"/>
    </xf>
    <xf fontId="8" fillId="19" borderId="85" numFmtId="0" xfId="0" applyFont="1" applyFill="1" applyBorder="1" applyAlignment="1">
      <alignment horizontal="center" vertical="center"/>
    </xf>
    <xf fontId="8" fillId="19" borderId="84" numFmtId="0" xfId="0" applyFont="1" applyFill="1" applyBorder="1" applyAlignment="1">
      <alignment horizontal="center" vertical="center"/>
    </xf>
    <xf fontId="25" fillId="19" borderId="90" numFmtId="2" xfId="0" applyNumberFormat="1" applyFont="1" applyFill="1" applyBorder="1" applyAlignment="1">
      <alignment horizontal="center" vertical="center"/>
    </xf>
    <xf fontId="8" fillId="0" borderId="14" numFmtId="0" xfId="0" applyFont="1" applyBorder="1" applyAlignment="1">
      <alignment vertical="center" wrapText="1"/>
    </xf>
    <xf fontId="8" fillId="0" borderId="14" numFmtId="0" xfId="0" applyFont="1" applyBorder="1" applyAlignment="1">
      <alignment horizontal="left" vertical="center" wrapText="1"/>
    </xf>
    <xf fontId="9" fillId="0" borderId="59" numFmtId="0" xfId="0" applyFont="1" applyBorder="1" applyAlignment="1">
      <alignment horizontal="center" vertical="center" wrapText="1"/>
    </xf>
    <xf fontId="8" fillId="18" borderId="46" numFmtId="0" xfId="0" applyFont="1" applyFill="1" applyBorder="1" applyAlignment="1">
      <alignment horizontal="center" shrinkToFit="1" vertical="center"/>
    </xf>
    <xf fontId="8" fillId="18" borderId="64" numFmtId="0" xfId="0" applyFont="1" applyFill="1" applyBorder="1" applyAlignment="1">
      <alignment horizontal="center" shrinkToFit="1" vertical="center"/>
    </xf>
    <xf fontId="8" fillId="18" borderId="72" numFmtId="0" xfId="0" applyFont="1" applyFill="1" applyBorder="1" applyAlignment="1">
      <alignment horizontal="center" shrinkToFit="1" vertical="center"/>
    </xf>
    <xf fontId="8" fillId="19" borderId="35" numFmtId="0" xfId="0" applyFont="1" applyFill="1" applyBorder="1" applyAlignment="1">
      <alignment horizontal="center" vertical="center"/>
    </xf>
    <xf fontId="8" fillId="19" borderId="30" numFmtId="0" xfId="0" applyFont="1" applyFill="1" applyBorder="1" applyAlignment="1">
      <alignment horizontal="center" vertical="center"/>
    </xf>
    <xf fontId="8" fillId="19" borderId="38" numFmtId="0" xfId="0" applyFont="1" applyFill="1" applyBorder="1" applyAlignment="1">
      <alignment horizontal="center" vertical="center"/>
    </xf>
    <xf fontId="25" fillId="19" borderId="36" numFmtId="2" xfId="0" applyNumberFormat="1" applyFont="1" applyFill="1" applyBorder="1" applyAlignment="1">
      <alignment horizontal="center" shrinkToFit="1" vertical="center"/>
    </xf>
    <xf fontId="11" fillId="3" borderId="15" numFmtId="2" xfId="0" applyNumberFormat="1" applyFont="1" applyFill="1" applyBorder="1" applyAlignment="1">
      <alignment horizontal="center" shrinkToFit="1" vertical="center"/>
    </xf>
    <xf fontId="11" fillId="3" borderId="89" numFmtId="2" xfId="0" applyNumberFormat="1" applyFont="1" applyFill="1" applyBorder="1" applyAlignment="1">
      <alignment horizontal="center" vertical="center"/>
    </xf>
    <xf fontId="8" fillId="18" borderId="0" numFmtId="0" xfId="0" applyFont="1" applyFill="1" applyAlignment="1">
      <alignment horizontal="center" shrinkToFit="1" vertical="center"/>
    </xf>
    <xf fontId="8" fillId="18" borderId="75" numFmtId="0" xfId="0" applyFont="1" applyFill="1" applyBorder="1" applyAlignment="1">
      <alignment horizontal="center" shrinkToFit="1" vertical="center"/>
    </xf>
    <xf fontId="8" fillId="18" borderId="11" numFmtId="0" xfId="0" applyFont="1" applyFill="1" applyBorder="1" applyAlignment="1">
      <alignment horizontal="center" shrinkToFit="1" vertical="center"/>
    </xf>
    <xf fontId="8" fillId="12" borderId="24" numFmtId="0" xfId="0" applyFont="1" applyFill="1" applyBorder="1" applyAlignment="1">
      <alignment horizontal="center"/>
    </xf>
    <xf fontId="8" fillId="4" borderId="11" numFmtId="0" xfId="0" applyFont="1" applyFill="1" applyBorder="1" applyAlignment="1">
      <alignment horizontal="center" shrinkToFit="1" vertical="center"/>
    </xf>
    <xf fontId="8" fillId="19" borderId="8" numFmtId="0" xfId="0" applyFont="1" applyFill="1" applyBorder="1" applyAlignment="1">
      <alignment horizontal="center" vertical="center"/>
    </xf>
    <xf fontId="8" fillId="0" borderId="74" numFmtId="0" xfId="0" applyFont="1" applyBorder="1" applyAlignment="1">
      <alignment horizontal="center" vertical="center" wrapText="1"/>
    </xf>
    <xf fontId="8" fillId="12" borderId="41" numFmtId="0" xfId="0" applyFont="1" applyFill="1" applyBorder="1" applyAlignment="1">
      <alignment horizontal="center" vertical="center" wrapText="1"/>
    </xf>
    <xf fontId="8" fillId="4" borderId="67" numFmtId="0" xfId="0" applyFont="1" applyFill="1" applyBorder="1" applyAlignment="1">
      <alignment horizontal="center" shrinkToFit="1" vertical="center"/>
    </xf>
    <xf fontId="8" fillId="4" borderId="0" numFmtId="0" xfId="0" applyFont="1" applyFill="1" applyAlignment="1">
      <alignment horizontal="center" shrinkToFit="1" vertical="center"/>
    </xf>
    <xf fontId="8" fillId="4" borderId="75" numFmtId="0" xfId="0" applyFont="1" applyFill="1" applyBorder="1" applyAlignment="1">
      <alignment horizontal="center" shrinkToFit="1" vertical="center"/>
    </xf>
    <xf fontId="25" fillId="4" borderId="54" numFmtId="162" xfId="0" applyNumberFormat="1" applyFont="1" applyFill="1" applyBorder="1" applyAlignment="1">
      <alignment horizontal="center" shrinkToFit="1" vertical="center"/>
    </xf>
    <xf fontId="8" fillId="19" borderId="82" numFmtId="0" xfId="0" applyFont="1" applyFill="1" applyBorder="1" applyAlignment="1">
      <alignment horizontal="center" vertical="center"/>
    </xf>
    <xf fontId="8" fillId="19" borderId="56" numFmtId="0" xfId="0" applyFont="1" applyFill="1" applyBorder="1" applyAlignment="1">
      <alignment horizontal="center" vertical="center"/>
    </xf>
    <xf fontId="25" fillId="19" borderId="90" numFmtId="2" xfId="0" applyNumberFormat="1" applyFont="1" applyFill="1" applyBorder="1" applyAlignment="1">
      <alignment horizontal="center" shrinkToFit="1" vertical="center"/>
    </xf>
    <xf fontId="0" fillId="0" borderId="82" numFmtId="0" xfId="0" applyBorder="1" applyAlignment="1">
      <alignment horizontal="center" vertical="center" wrapText="1"/>
    </xf>
    <xf fontId="8" fillId="0" borderId="94" numFmtId="0" xfId="0" applyFont="1" applyBorder="1" applyAlignment="1">
      <alignment horizontal="center" shrinkToFit="1" vertical="center"/>
    </xf>
    <xf fontId="25" fillId="0" borderId="57" numFmtId="0" xfId="0" applyFont="1" applyBorder="1" applyAlignment="1">
      <alignment horizontal="center" shrinkToFit="1" vertical="center"/>
    </xf>
    <xf fontId="25" fillId="19" borderId="45" numFmtId="2" xfId="0" applyNumberFormat="1" applyFont="1" applyFill="1" applyBorder="1" applyAlignment="1">
      <alignment horizontal="center" vertical="center"/>
    </xf>
    <xf fontId="8" fillId="0" borderId="57" numFmtId="0" xfId="0" applyFont="1" applyBorder="1" applyAlignment="1">
      <alignment horizontal="center" vertical="center"/>
    </xf>
    <xf fontId="8" fillId="6" borderId="41" numFmtId="0" xfId="0" applyFont="1" applyFill="1" applyBorder="1" applyAlignment="1">
      <alignment horizontal="left" vertical="center" wrapText="1"/>
    </xf>
    <xf fontId="8" fillId="6" borderId="66" numFmtId="0" xfId="0" applyFont="1" applyFill="1" applyBorder="1" applyAlignment="1">
      <alignment horizontal="left" vertical="center"/>
    </xf>
    <xf fontId="8" fillId="0" borderId="46" numFmtId="0" xfId="0" applyFont="1" applyBorder="1" applyAlignment="1">
      <alignment horizontal="center" shrinkToFit="1" vertical="center"/>
    </xf>
    <xf fontId="8" fillId="0" borderId="72" numFmtId="0" xfId="0" applyFont="1" applyBorder="1" applyAlignment="1">
      <alignment horizontal="center" shrinkToFit="1" vertical="center"/>
    </xf>
    <xf fontId="8" fillId="0" borderId="40" numFmtId="0" xfId="0" applyFont="1" applyBorder="1" applyAlignment="1">
      <alignment horizontal="center" shrinkToFit="1" vertical="center"/>
    </xf>
    <xf fontId="25" fillId="0" borderId="39" numFmtId="0" xfId="0" applyFont="1" applyBorder="1" applyAlignment="1">
      <alignment horizontal="center" shrinkToFit="1" vertical="center"/>
    </xf>
    <xf fontId="25" fillId="19" borderId="72" numFmtId="0" xfId="0" applyFont="1" applyFill="1" applyBorder="1" applyAlignment="1">
      <alignment horizontal="center" vertical="center"/>
    </xf>
    <xf fontId="25" fillId="19" borderId="39" numFmtId="2" xfId="0" applyNumberFormat="1" applyFont="1" applyFill="1" applyBorder="1" applyAlignment="1">
      <alignment horizontal="center" vertical="center"/>
    </xf>
    <xf fontId="11" fillId="6" borderId="15" numFmtId="2" xfId="0" applyNumberFormat="1" applyFont="1" applyFill="1" applyBorder="1" applyAlignment="1">
      <alignment horizontal="center" vertical="center"/>
    </xf>
    <xf fontId="11" fillId="6" borderId="89" numFmtId="2" xfId="0" applyNumberFormat="1" applyFont="1" applyFill="1" applyBorder="1" applyAlignment="1">
      <alignment horizontal="center" vertical="center"/>
    </xf>
    <xf fontId="8" fillId="0" borderId="66" numFmtId="0" xfId="0" applyFont="1" applyBorder="1" applyAlignment="1">
      <alignment horizontal="center" vertical="center"/>
    </xf>
    <xf fontId="8" fillId="4" borderId="10" numFmtId="0" xfId="0" applyFont="1" applyFill="1" applyBorder="1" applyAlignment="1">
      <alignment horizontal="center" shrinkToFit="1" vertical="center"/>
    </xf>
    <xf fontId="8" fillId="19" borderId="9" numFmtId="1" xfId="0" applyNumberFormat="1" applyFont="1" applyFill="1" applyBorder="1" applyAlignment="1">
      <alignment horizontal="center" vertical="center"/>
    </xf>
    <xf fontId="26" fillId="19" borderId="76" numFmtId="2" xfId="0" applyNumberFormat="1" applyFont="1" applyFill="1" applyBorder="1" applyAlignment="1">
      <alignment horizontal="center" shrinkToFit="1" vertical="center"/>
    </xf>
    <xf fontId="11" fillId="0" borderId="0" numFmtId="2" xfId="0" applyNumberFormat="1" applyFont="1" applyAlignment="1">
      <alignment horizontal="center" shrinkToFit="1" vertical="center" wrapText="1"/>
    </xf>
    <xf fontId="11" fillId="0" borderId="18" numFmtId="2" xfId="0" applyNumberFormat="1" applyFont="1" applyBorder="1" applyAlignment="1">
      <alignment horizontal="center" shrinkToFit="1" vertical="center" wrapText="1"/>
    </xf>
    <xf fontId="8" fillId="0" borderId="77" numFmtId="0" xfId="0" applyFont="1" applyBorder="1" applyAlignment="1">
      <alignment vertical="center" wrapText="1"/>
    </xf>
    <xf fontId="25" fillId="19" borderId="51" numFmtId="0" xfId="0" applyFont="1" applyFill="1" applyBorder="1" applyAlignment="1">
      <alignment horizontal="center" vertical="center"/>
    </xf>
    <xf fontId="25" fillId="19" borderId="42" numFmtId="2" xfId="0" applyNumberFormat="1" applyFont="1" applyFill="1" applyBorder="1" applyAlignment="1">
      <alignment horizontal="center" vertical="center"/>
    </xf>
    <xf fontId="8" fillId="0" borderId="74" numFmtId="2" xfId="0" applyNumberFormat="1" applyFont="1" applyBorder="1" applyAlignment="1">
      <alignment horizontal="center" vertical="center" wrapText="1"/>
    </xf>
    <xf fontId="8" fillId="0" borderId="78" numFmtId="0" xfId="0" applyFont="1" applyBorder="1" applyAlignment="1">
      <alignment horizontal="center" vertical="center" wrapText="1"/>
    </xf>
    <xf fontId="11" fillId="3" borderId="22" numFmtId="2" xfId="0" applyNumberFormat="1" applyFont="1" applyFill="1" applyBorder="1" applyAlignment="1">
      <alignment horizontal="center" shrinkToFit="1" vertical="center"/>
    </xf>
    <xf fontId="11" fillId="3" borderId="19" numFmtId="2" xfId="0" applyNumberFormat="1" applyFont="1" applyFill="1" applyBorder="1" applyAlignment="1">
      <alignment horizontal="center" vertical="center"/>
    </xf>
    <xf fontId="11" fillId="3" borderId="8" numFmtId="2" xfId="0" applyNumberFormat="1" applyFont="1" applyFill="1" applyBorder="1" applyAlignment="1">
      <alignment horizontal="center" shrinkToFit="1" vertical="center"/>
    </xf>
    <xf fontId="11" fillId="3" borderId="16" numFmtId="2" xfId="0" applyNumberFormat="1" applyFont="1" applyFill="1" applyBorder="1" applyAlignment="1">
      <alignment horizontal="center" shrinkToFit="1" vertical="center"/>
    </xf>
    <xf fontId="11" fillId="3" borderId="29" numFmtId="2" xfId="0" applyNumberFormat="1" applyFont="1" applyFill="1" applyBorder="1" applyAlignment="1">
      <alignment horizontal="center" vertical="center"/>
    </xf>
    <xf fontId="0" fillId="10" borderId="33" numFmtId="0" xfId="0" applyFill="1" applyBorder="1" applyAlignment="1">
      <alignment wrapText="1"/>
    </xf>
    <xf fontId="6" fillId="0" borderId="61" numFmtId="0" xfId="0" applyFont="1" applyBorder="1" applyAlignment="1">
      <alignment wrapText="1"/>
    </xf>
    <xf fontId="8" fillId="19" borderId="67" numFmtId="0" xfId="0" applyFont="1" applyFill="1" applyBorder="1" applyAlignment="1">
      <alignment horizontal="center" vertical="center"/>
    </xf>
    <xf fontId="0" fillId="0" borderId="77" numFmtId="0" xfId="0" applyBorder="1" applyAlignment="1">
      <alignment horizontal="center" vertical="center" wrapText="1"/>
    </xf>
    <xf fontId="8" fillId="8" borderId="41" numFmtId="0" xfId="0" applyFont="1" applyFill="1" applyBorder="1" applyAlignment="1">
      <alignment horizontal="center" vertical="center" wrapText="1"/>
    </xf>
    <xf fontId="25" fillId="0" borderId="15" numFmtId="0" xfId="0" applyFont="1" applyBorder="1" applyAlignment="1">
      <alignment vertical="center" wrapText="1"/>
    </xf>
    <xf fontId="8" fillId="4" borderId="53" numFmtId="0" xfId="0" applyFont="1" applyFill="1" applyBorder="1" applyAlignment="1">
      <alignment horizontal="center" shrinkToFit="1" vertical="center"/>
    </xf>
    <xf fontId="8" fillId="4" borderId="5" numFmtId="162" xfId="0" applyNumberFormat="1" applyFont="1" applyFill="1" applyBorder="1" applyAlignment="1">
      <alignment horizontal="center" shrinkToFit="1" vertical="center"/>
    </xf>
    <xf fontId="25" fillId="0" borderId="18" numFmtId="0" xfId="0" applyFont="1" applyBorder="1" applyAlignment="1">
      <alignment vertical="center" wrapText="1"/>
    </xf>
    <xf fontId="6" fillId="0" borderId="33" numFmtId="0" xfId="0" applyFont="1" applyBorder="1" applyAlignment="1">
      <alignment wrapText="1"/>
    </xf>
    <xf fontId="8" fillId="0" borderId="45" numFmtId="0" xfId="0" applyFont="1" applyBorder="1" applyAlignment="1">
      <alignment horizontal="left" vertical="center" wrapText="1"/>
    </xf>
    <xf fontId="8" fillId="4" borderId="52" numFmtId="0" xfId="0" applyFont="1" applyFill="1" applyBorder="1" applyAlignment="1">
      <alignment horizontal="center" shrinkToFit="1" vertical="center"/>
    </xf>
    <xf fontId="8" fillId="4" borderId="85" numFmtId="0" xfId="0" applyFont="1" applyFill="1" applyBorder="1" applyAlignment="1">
      <alignment horizontal="center" shrinkToFit="1" vertical="center"/>
    </xf>
    <xf fontId="11" fillId="3" borderId="23" numFmtId="2" xfId="0" applyNumberFormat="1" applyFont="1" applyFill="1" applyBorder="1" applyAlignment="1">
      <alignment horizontal="center" shrinkToFit="1" vertical="center"/>
    </xf>
    <xf fontId="11" fillId="3" borderId="92" numFmtId="2" xfId="0" applyNumberFormat="1" applyFont="1" applyFill="1" applyBorder="1" applyAlignment="1">
      <alignment horizontal="center" vertical="center"/>
    </xf>
    <xf fontId="8" fillId="0" borderId="57" numFmtId="0" xfId="0" applyFont="1" applyBorder="1" applyAlignment="1">
      <alignment horizontal="center" vertical="center" wrapText="1"/>
    </xf>
    <xf fontId="25" fillId="0" borderId="41" numFmtId="0" xfId="0" applyFont="1" applyBorder="1" applyAlignment="1">
      <alignment vertical="center" wrapText="1"/>
    </xf>
    <xf fontId="25" fillId="0" borderId="81" numFmtId="0" xfId="0" applyFont="1" applyBorder="1" applyAlignment="1">
      <alignment vertical="center" wrapText="1"/>
    </xf>
    <xf fontId="8" fillId="4" borderId="7" numFmtId="0" xfId="0" applyFont="1" applyFill="1" applyBorder="1" applyAlignment="1">
      <alignment horizontal="center" shrinkToFit="1" vertical="center"/>
    </xf>
    <xf fontId="25" fillId="0" borderId="21" numFmtId="0" xfId="0" applyFont="1" applyBorder="1" applyAlignment="1">
      <alignment vertical="center" wrapText="1"/>
    </xf>
    <xf fontId="11" fillId="3" borderId="11" numFmtId="2" xfId="0" applyNumberFormat="1" applyFont="1" applyFill="1" applyBorder="1" applyAlignment="1">
      <alignment horizontal="center" shrinkToFit="1" vertical="center"/>
    </xf>
    <xf fontId="8" fillId="14" borderId="68" numFmtId="0" xfId="0" applyFont="1" applyFill="1" applyBorder="1" applyAlignment="1">
      <alignment horizontal="center" vertical="center" wrapText="1"/>
    </xf>
    <xf fontId="8" fillId="20" borderId="69" numFmtId="0" xfId="0" applyFont="1" applyFill="1" applyBorder="1" applyAlignment="1">
      <alignment vertical="center" wrapText="1"/>
    </xf>
    <xf fontId="8" fillId="14" borderId="32" numFmtId="0" xfId="0" applyFont="1" applyFill="1" applyBorder="1" applyAlignment="1">
      <alignment horizontal="center" vertical="center" wrapText="1"/>
    </xf>
    <xf fontId="6" fillId="20" borderId="22" numFmtId="0" xfId="0" applyFont="1" applyFill="1" applyBorder="1" applyAlignment="1">
      <alignment vertical="center" wrapText="1"/>
    </xf>
    <xf fontId="8" fillId="14" borderId="33" numFmtId="0" xfId="0" applyFont="1" applyFill="1" applyBorder="1" applyAlignment="1">
      <alignment horizontal="center" vertical="center" wrapText="1"/>
    </xf>
    <xf fontId="6" fillId="20" borderId="61" numFmtId="0" xfId="0" applyFont="1" applyFill="1" applyBorder="1" applyAlignment="1">
      <alignment vertical="center" wrapText="1"/>
    </xf>
    <xf fontId="8" fillId="20" borderId="68" numFmtId="0" xfId="0" applyFont="1" applyFill="1" applyBorder="1" applyAlignment="1">
      <alignment vertical="center" wrapText="1"/>
    </xf>
    <xf fontId="11" fillId="3" borderId="18" numFmtId="2" xfId="0" applyNumberFormat="1" applyFont="1" applyFill="1" applyBorder="1" applyAlignment="1">
      <alignment horizontal="center" vertical="center"/>
    </xf>
    <xf fontId="6" fillId="20" borderId="32" numFmtId="0" xfId="0" applyFont="1" applyFill="1" applyBorder="1" applyAlignment="1">
      <alignment vertical="center" wrapText="1"/>
    </xf>
    <xf fontId="11" fillId="3" borderId="11" numFmtId="2" xfId="0" applyNumberFormat="1" applyFont="1" applyFill="1" applyBorder="1" applyAlignment="1">
      <alignment horizontal="center" vertical="center"/>
    </xf>
    <xf fontId="6" fillId="20" borderId="33" numFmtId="0" xfId="0" applyFont="1" applyFill="1" applyBorder="1" applyAlignment="1">
      <alignment vertical="center" wrapText="1"/>
    </xf>
    <xf fontId="8" fillId="0" borderId="33" numFmtId="0" xfId="0" applyFont="1" applyBorder="1" applyAlignment="1">
      <alignment horizontal="left" vertical="center" wrapText="1"/>
    </xf>
    <xf fontId="8" fillId="4" borderId="44" numFmtId="0" xfId="0" applyFont="1" applyFill="1" applyBorder="1" applyAlignment="1">
      <alignment horizontal="center" shrinkToFit="1" vertical="center"/>
    </xf>
    <xf fontId="11" fillId="3" borderId="23" numFmtId="2" xfId="0" applyNumberFormat="1" applyFont="1" applyFill="1" applyBorder="1" applyAlignment="1">
      <alignment horizontal="center" vertical="center"/>
    </xf>
    <xf fontId="8" fillId="0" borderId="59" numFmtId="0" xfId="0" applyFont="1" applyBorder="1" applyAlignment="1">
      <alignment horizontal="left" vertical="center" wrapText="1"/>
    </xf>
    <xf fontId="9" fillId="0" borderId="71" numFmtId="0" xfId="0" applyFont="1" applyBorder="1" applyAlignment="1">
      <alignment horizontal="center" vertical="center" wrapText="1"/>
    </xf>
    <xf fontId="25" fillId="4" borderId="44" numFmtId="162" xfId="0" applyNumberFormat="1" applyFont="1" applyFill="1" applyBorder="1" applyAlignment="1">
      <alignment horizontal="center" shrinkToFit="1" vertical="center"/>
    </xf>
    <xf fontId="8" fillId="19" borderId="95" numFmtId="0" xfId="0" applyFont="1" applyFill="1" applyBorder="1" applyAlignment="1">
      <alignment horizontal="center" vertical="center"/>
    </xf>
    <xf fontId="8" fillId="19" borderId="96" numFmtId="0" xfId="0" applyFont="1" applyFill="1" applyBorder="1" applyAlignment="1">
      <alignment horizontal="center" vertical="center"/>
    </xf>
    <xf fontId="8" fillId="19" borderId="97" numFmtId="0" xfId="0" applyFont="1" applyFill="1" applyBorder="1" applyAlignment="1">
      <alignment horizontal="center" vertical="center"/>
    </xf>
    <xf fontId="13" fillId="19" borderId="98" numFmtId="2" xfId="0" applyNumberFormat="1" applyFont="1" applyFill="1" applyBorder="1" applyAlignment="1">
      <alignment horizontal="center" shrinkToFit="1" vertical="center"/>
    </xf>
    <xf fontId="11" fillId="3" borderId="64" numFmtId="2" xfId="0" applyNumberFormat="1" applyFont="1" applyFill="1" applyBorder="1" applyAlignment="1">
      <alignment horizontal="center" shrinkToFit="1" vertical="center"/>
    </xf>
    <xf fontId="0" fillId="14" borderId="21" numFmtId="0" xfId="0" applyFill="1" applyBorder="1" applyAlignment="1">
      <alignment horizontal="center" vertical="center" wrapText="1"/>
    </xf>
    <xf fontId="6" fillId="0" borderId="18" numFmtId="0" xfId="0" applyFont="1" applyBorder="1" applyAlignment="1">
      <alignment vertical="center" wrapText="1"/>
    </xf>
    <xf fontId="0" fillId="0" borderId="67" numFmtId="0" xfId="0" applyBorder="1" applyAlignment="1">
      <alignment horizontal="center" vertical="center" wrapText="1"/>
    </xf>
    <xf fontId="0" fillId="0" borderId="76" numFmtId="0" xfId="0" applyBorder="1" applyAlignment="1">
      <alignment horizontal="center" vertical="center" wrapText="1"/>
    </xf>
    <xf fontId="22" fillId="19" borderId="75" numFmtId="0" xfId="0" applyFont="1" applyFill="1" applyBorder="1" applyAlignment="1">
      <alignment horizontal="center" vertical="center"/>
    </xf>
    <xf fontId="8" fillId="19" borderId="5" numFmtId="0" xfId="0" applyFont="1" applyFill="1" applyBorder="1" applyAlignment="1">
      <alignment horizontal="center" vertical="center"/>
    </xf>
    <xf fontId="8" fillId="6" borderId="74" numFmtId="0" xfId="0" applyFont="1" applyFill="1" applyBorder="1" applyAlignment="1">
      <alignment horizontal="center" vertical="center"/>
    </xf>
    <xf fontId="0" fillId="7" borderId="21" numFmtId="0" xfId="0" applyFill="1" applyBorder="1" applyAlignment="1">
      <alignment horizontal="center" vertical="center" wrapText="1"/>
    </xf>
    <xf fontId="26" fillId="19" borderId="42" numFmtId="2" xfId="0" applyNumberFormat="1" applyFont="1" applyFill="1" applyBorder="1" applyAlignment="1">
      <alignment horizontal="center" shrinkToFit="1" vertical="center"/>
    </xf>
    <xf fontId="8" fillId="7" borderId="21" numFmtId="0" xfId="0" applyFont="1" applyFill="1" applyBorder="1" applyAlignment="1">
      <alignment horizontal="center" wrapText="1"/>
    </xf>
    <xf fontId="6" fillId="0" borderId="21" numFmtId="0" xfId="0" applyFont="1" applyBorder="1" applyAlignment="1">
      <alignment vertical="center" wrapText="1"/>
    </xf>
    <xf fontId="8" fillId="11" borderId="21" numFmtId="0" xfId="0" applyFont="1" applyFill="1" applyBorder="1" applyAlignment="1">
      <alignment horizontal="center" wrapText="1"/>
    </xf>
    <xf fontId="8" fillId="4" borderId="55" numFmtId="0" xfId="0" applyFont="1" applyFill="1" applyBorder="1" applyAlignment="1">
      <alignment horizontal="center" shrinkToFit="1" vertical="center"/>
    </xf>
    <xf fontId="8" fillId="4" borderId="2" numFmtId="0" xfId="0" applyFont="1" applyFill="1" applyBorder="1" applyAlignment="1">
      <alignment horizontal="center" shrinkToFit="1" vertical="center"/>
    </xf>
    <xf fontId="8" fillId="19" borderId="91" numFmtId="0" xfId="0" applyFont="1" applyFill="1" applyBorder="1" applyAlignment="1">
      <alignment horizontal="center" vertical="center"/>
    </xf>
    <xf fontId="8" fillId="0" borderId="77" numFmtId="0" xfId="0" applyFont="1" applyBorder="1" applyAlignment="1">
      <alignment horizontal="center" vertical="center" wrapText="1"/>
    </xf>
    <xf fontId="8" fillId="10" borderId="21" numFmtId="0" xfId="0" applyFont="1" applyFill="1" applyBorder="1" applyAlignment="1">
      <alignment horizontal="center"/>
    </xf>
    <xf fontId="8" fillId="7" borderId="21" numFmtId="0" xfId="0" applyFont="1" applyFill="1" applyBorder="1" applyAlignment="1">
      <alignment horizontal="center"/>
    </xf>
    <xf fontId="0" fillId="11" borderId="24" numFmtId="0" xfId="0" applyFill="1" applyBorder="1" applyAlignment="1">
      <alignment horizontal="center" vertical="center" wrapText="1"/>
    </xf>
    <xf fontId="6" fillId="0" borderId="23" numFmtId="0" xfId="0" applyFont="1" applyBorder="1" applyAlignment="1">
      <alignment vertical="center" wrapText="1"/>
    </xf>
    <xf fontId="8" fillId="0" borderId="68" numFmtId="0" xfId="0" applyFont="1" applyBorder="1" applyAlignment="1">
      <alignment wrapText="1"/>
    </xf>
    <xf fontId="8" fillId="10" borderId="41" numFmtId="0" xfId="0" applyFont="1" applyFill="1" applyBorder="1" applyAlignment="1">
      <alignment horizontal="center" vertical="center"/>
    </xf>
    <xf fontId="8" fillId="0" borderId="15" numFmtId="0" xfId="0" applyFont="1" applyBorder="1" applyAlignment="1">
      <alignment vertical="center"/>
    </xf>
    <xf fontId="8" fillId="0" borderId="77" numFmtId="162" xfId="0" applyNumberFormat="1" applyFont="1" applyBorder="1" applyAlignment="1">
      <alignment horizontal="center" vertical="center" wrapText="1"/>
    </xf>
    <xf fontId="6" fillId="0" borderId="24" numFmtId="0" xfId="0" applyFont="1" applyBorder="1" applyAlignment="1">
      <alignment vertical="center" wrapText="1"/>
    </xf>
    <xf fontId="0" fillId="0" borderId="90" numFmtId="0" xfId="0" applyBorder="1" applyAlignment="1">
      <alignment horizontal="center" vertical="center" wrapText="1"/>
    </xf>
    <xf fontId="25" fillId="19" borderId="84" numFmtId="2" xfId="0" applyNumberFormat="1" applyFont="1" applyFill="1" applyBorder="1" applyAlignment="1">
      <alignment horizontal="center" shrinkToFit="1" vertical="center"/>
    </xf>
    <xf fontId="11" fillId="3" borderId="27" numFmtId="2" xfId="0" applyNumberFormat="1" applyFont="1" applyFill="1" applyBorder="1" applyAlignment="1">
      <alignment horizontal="center" vertical="center"/>
    </xf>
    <xf fontId="8" fillId="4" borderId="46" numFmtId="0" xfId="0" applyFont="1" applyFill="1" applyBorder="1" applyAlignment="1">
      <alignment horizontal="center" shrinkToFit="1" vertical="center"/>
    </xf>
    <xf fontId="8" fillId="4" borderId="72" numFmtId="0" xfId="0" applyFont="1" applyFill="1" applyBorder="1" applyAlignment="1">
      <alignment horizontal="center" shrinkToFit="1" vertical="center"/>
    </xf>
    <xf fontId="8" fillId="4" borderId="40" numFmtId="0" xfId="0" applyFont="1" applyFill="1" applyBorder="1" applyAlignment="1">
      <alignment horizontal="center" shrinkToFit="1" vertical="center"/>
    </xf>
    <xf fontId="25" fillId="4" borderId="39" numFmtId="162" xfId="0" applyNumberFormat="1" applyFont="1" applyFill="1" applyBorder="1" applyAlignment="1">
      <alignment horizontal="center" shrinkToFit="1" vertical="center"/>
    </xf>
    <xf fontId="8" fillId="21" borderId="46" numFmtId="0" xfId="0" applyFont="1" applyFill="1" applyBorder="1" applyAlignment="1">
      <alignment horizontal="center" vertical="center"/>
    </xf>
    <xf fontId="8" fillId="21" borderId="72" numFmtId="0" xfId="0" applyFont="1" applyFill="1" applyBorder="1" applyAlignment="1">
      <alignment horizontal="center" vertical="center"/>
    </xf>
    <xf fontId="8" fillId="21" borderId="40" numFmtId="0" xfId="0" applyFont="1" applyFill="1" applyBorder="1" applyAlignment="1">
      <alignment horizontal="center" vertical="center"/>
    </xf>
    <xf fontId="25" fillId="21" borderId="39" numFmtId="2" xfId="0" applyNumberFormat="1" applyFont="1" applyFill="1" applyBorder="1" applyAlignment="1">
      <alignment horizontal="center" shrinkToFit="1" vertical="center"/>
    </xf>
    <xf fontId="11" fillId="3" borderId="17" numFmtId="2" xfId="0" applyNumberFormat="1" applyFont="1" applyFill="1" applyBorder="1" applyAlignment="1">
      <alignment horizontal="center" vertical="center"/>
    </xf>
    <xf fontId="8" fillId="11" borderId="21" numFmtId="0" xfId="0" applyFont="1" applyFill="1" applyBorder="1" applyAlignment="1">
      <alignment horizontal="center" vertical="center"/>
    </xf>
    <xf fontId="8" fillId="21" borderId="52" numFmtId="0" xfId="0" applyFont="1" applyFill="1" applyBorder="1" applyAlignment="1">
      <alignment horizontal="center" vertical="center"/>
    </xf>
    <xf fontId="8" fillId="21" borderId="86" numFmtId="0" xfId="0" applyFont="1" applyFill="1" applyBorder="1" applyAlignment="1">
      <alignment horizontal="center" vertical="center"/>
    </xf>
    <xf fontId="8" fillId="21" borderId="44" numFmtId="0" xfId="0" applyFont="1" applyFill="1" applyBorder="1" applyAlignment="1">
      <alignment horizontal="center" vertical="center"/>
    </xf>
    <xf fontId="25" fillId="21" borderId="90" numFmtId="2" xfId="0" applyNumberFormat="1" applyFont="1" applyFill="1" applyBorder="1" applyAlignment="1">
      <alignment horizontal="center" shrinkToFit="1" vertical="center"/>
    </xf>
    <xf fontId="8" fillId="22" borderId="50" numFmtId="0" xfId="0" applyFont="1" applyFill="1" applyBorder="1" applyAlignment="1">
      <alignment horizontal="center" shrinkToFit="1" vertical="center"/>
    </xf>
    <xf fontId="8" fillId="22" borderId="51" numFmtId="0" xfId="0" applyFont="1" applyFill="1" applyBorder="1" applyAlignment="1">
      <alignment horizontal="center" shrinkToFit="1" vertical="center"/>
    </xf>
    <xf fontId="8" fillId="22" borderId="10" numFmtId="0" xfId="0" applyFont="1" applyFill="1" applyBorder="1" applyAlignment="1">
      <alignment horizontal="center" shrinkToFit="1" vertical="center"/>
    </xf>
    <xf fontId="25" fillId="23" borderId="42" numFmtId="162" xfId="0" applyNumberFormat="1" applyFont="1" applyFill="1" applyBorder="1" applyAlignment="1">
      <alignment horizontal="center" shrinkToFit="1" vertical="center"/>
    </xf>
    <xf fontId="8" fillId="21" borderId="67" numFmtId="0" xfId="0" applyFont="1" applyFill="1" applyBorder="1" applyAlignment="1">
      <alignment horizontal="center" vertical="center"/>
    </xf>
    <xf fontId="8" fillId="21" borderId="75" numFmtId="0" xfId="0" applyFont="1" applyFill="1" applyBorder="1" applyAlignment="1">
      <alignment horizontal="center" vertical="center"/>
    </xf>
    <xf fontId="8" fillId="21" borderId="5" numFmtId="0" xfId="0" applyFont="1" applyFill="1" applyBorder="1" applyAlignment="1">
      <alignment horizontal="center" vertical="center"/>
    </xf>
    <xf fontId="25" fillId="21" borderId="76" numFmtId="2" xfId="0" applyNumberFormat="1" applyFont="1" applyFill="1" applyBorder="1" applyAlignment="1">
      <alignment horizontal="center" shrinkToFit="1" vertical="center"/>
    </xf>
    <xf fontId="8" fillId="22" borderId="49" numFmtId="0" xfId="0" applyFont="1" applyFill="1" applyBorder="1" applyAlignment="1">
      <alignment horizontal="center" shrinkToFit="1" vertical="center"/>
    </xf>
    <xf fontId="8" fillId="22" borderId="48" numFmtId="0" xfId="0" applyFont="1" applyFill="1" applyBorder="1" applyAlignment="1">
      <alignment horizontal="center" shrinkToFit="1" vertical="center"/>
    </xf>
    <xf fontId="8" fillId="22" borderId="7" numFmtId="0" xfId="0" applyFont="1" applyFill="1" applyBorder="1" applyAlignment="1">
      <alignment horizontal="center" shrinkToFit="1" vertical="center"/>
    </xf>
    <xf fontId="8" fillId="0" borderId="62" numFmtId="2" xfId="0" applyNumberFormat="1" applyFont="1" applyBorder="1" applyAlignment="1">
      <alignment horizontal="left" vertical="center" wrapText="1"/>
    </xf>
    <xf fontId="8" fillId="0" borderId="24" numFmtId="0" xfId="0" applyFont="1" applyBorder="1" applyAlignment="1">
      <alignment horizontal="center" vertical="center"/>
    </xf>
    <xf fontId="8" fillId="0" borderId="23" numFmtId="0" xfId="0" applyFont="1" applyBorder="1" applyAlignment="1">
      <alignment vertical="center"/>
    </xf>
    <xf fontId="8" fillId="21" borderId="35" numFmtId="0" xfId="0" applyFont="1" applyFill="1" applyBorder="1" applyAlignment="1">
      <alignment horizontal="center" vertical="center"/>
    </xf>
    <xf fontId="8" fillId="21" borderId="38" numFmtId="0" xfId="0" applyFont="1" applyFill="1" applyBorder="1" applyAlignment="1">
      <alignment horizontal="center" vertical="center"/>
    </xf>
    <xf fontId="8" fillId="21" borderId="91" numFmtId="0" xfId="0" applyFont="1" applyFill="1" applyBorder="1" applyAlignment="1">
      <alignment horizontal="center" vertical="center"/>
    </xf>
    <xf fontId="25" fillId="21" borderId="36" numFmtId="2" xfId="0" applyNumberFormat="1" applyFont="1" applyFill="1" applyBorder="1" applyAlignment="1">
      <alignment horizontal="center" shrinkToFit="1" vertical="center"/>
    </xf>
    <xf fontId="8" fillId="14" borderId="14" numFmtId="0" xfId="0" applyFont="1" applyFill="1" applyBorder="1" applyAlignment="1">
      <alignment horizontal="center" vertical="center"/>
    </xf>
    <xf fontId="11" fillId="0" borderId="99" numFmtId="2" xfId="0" applyNumberFormat="1" applyFont="1" applyBorder="1" applyAlignment="1">
      <alignment horizontal="center" vertical="center"/>
    </xf>
    <xf fontId="8" fillId="0" borderId="24" numFmtId="0" xfId="0" applyFont="1" applyBorder="1" applyAlignment="1">
      <alignment horizontal="center" vertical="center" wrapText="1"/>
    </xf>
    <xf fontId="8" fillId="22" borderId="67" numFmtId="0" xfId="0" applyFont="1" applyFill="1" applyBorder="1" applyAlignment="1">
      <alignment horizontal="center" shrinkToFit="1" vertical="center"/>
    </xf>
    <xf fontId="8" fillId="22" borderId="75" numFmtId="0" xfId="0" applyFont="1" applyFill="1" applyBorder="1" applyAlignment="1">
      <alignment horizontal="center" shrinkToFit="1" vertical="center"/>
    </xf>
    <xf fontId="8" fillId="22" borderId="5" numFmtId="0" xfId="0" applyFont="1" applyFill="1" applyBorder="1" applyAlignment="1">
      <alignment horizontal="center" shrinkToFit="1" vertical="center"/>
    </xf>
    <xf fontId="25" fillId="23" borderId="47" numFmtId="162" xfId="0" applyNumberFormat="1" applyFont="1" applyFill="1" applyBorder="1" applyAlignment="1">
      <alignment horizontal="center" shrinkToFit="1" vertical="center"/>
    </xf>
    <xf fontId="25" fillId="21" borderId="43" numFmtId="2" xfId="0" applyNumberFormat="1" applyFont="1" applyFill="1" applyBorder="1" applyAlignment="1">
      <alignment horizontal="center" vertical="center"/>
    </xf>
    <xf fontId="11" fillId="0" borderId="100" numFmtId="2" xfId="0" applyNumberFormat="1" applyFont="1" applyBorder="1" applyAlignment="1">
      <alignment horizontal="center" vertical="center"/>
    </xf>
    <xf fontId="8" fillId="0" borderId="45" numFmtId="162" xfId="0" applyNumberFormat="1" applyFont="1" applyBorder="1" applyAlignment="1">
      <alignment horizontal="center" vertical="center"/>
    </xf>
    <xf fontId="8" fillId="14" borderId="81" numFmtId="0" xfId="0" applyFont="1" applyFill="1" applyBorder="1" applyAlignment="1">
      <alignment horizontal="center" vertical="center"/>
    </xf>
    <xf fontId="8" fillId="14" borderId="14" numFmtId="0" xfId="0" applyFont="1" applyFill="1" applyBorder="1" applyAlignment="1">
      <alignment horizontal="center" vertical="center" wrapText="1"/>
    </xf>
    <xf fontId="9" fillId="0" borderId="93" numFmtId="162" xfId="0" applyNumberFormat="1" applyFont="1" applyBorder="1" applyAlignment="1">
      <alignment horizontal="center" vertical="center" wrapText="1"/>
    </xf>
    <xf fontId="8" fillId="22" borderId="65" numFmtId="0" xfId="0" applyFont="1" applyFill="1" applyBorder="1" applyAlignment="1">
      <alignment horizontal="center" shrinkToFit="1" vertical="center"/>
    </xf>
    <xf fontId="8" fillId="22" borderId="70" numFmtId="0" xfId="0" applyFont="1" applyFill="1" applyBorder="1" applyAlignment="1">
      <alignment horizontal="center" shrinkToFit="1" vertical="center"/>
    </xf>
    <xf fontId="8" fillId="22" borderId="93" numFmtId="0" xfId="0" applyFont="1" applyFill="1" applyBorder="1" applyAlignment="1">
      <alignment horizontal="center" shrinkToFit="1" vertical="center"/>
    </xf>
    <xf fontId="25" fillId="23" borderId="39" numFmtId="162" xfId="0" applyNumberFormat="1" applyFont="1" applyFill="1" applyBorder="1" applyAlignment="1">
      <alignment horizontal="center" shrinkToFit="1" vertical="center"/>
    </xf>
    <xf fontId="8" fillId="21" borderId="65" numFmtId="0" xfId="0" applyFont="1" applyFill="1" applyBorder="1" applyAlignment="1">
      <alignment horizontal="center" vertical="center"/>
    </xf>
    <xf fontId="8" fillId="21" borderId="70" numFmtId="0" xfId="0" applyFont="1" applyFill="1" applyBorder="1" applyAlignment="1">
      <alignment horizontal="center" vertical="center"/>
    </xf>
    <xf fontId="8" fillId="21" borderId="93" numFmtId="0" xfId="0" applyFont="1" applyFill="1" applyBorder="1" applyAlignment="1">
      <alignment horizontal="center" vertical="center"/>
    </xf>
    <xf fontId="25" fillId="21" borderId="71" numFmtId="2" xfId="0" applyNumberFormat="1" applyFont="1" applyFill="1" applyBorder="1" applyAlignment="1">
      <alignment horizontal="center" shrinkToFit="1" vertical="center"/>
    </xf>
    <xf fontId="11" fillId="0" borderId="17" numFmtId="2" xfId="0" applyNumberFormat="1" applyFont="1" applyBorder="1" applyAlignment="1">
      <alignment horizontal="center" vertical="center"/>
    </xf>
    <xf fontId="8" fillId="10" borderId="24" numFmtId="0" xfId="0" applyFont="1" applyFill="1" applyBorder="1" applyAlignment="1">
      <alignment horizontal="center" vertical="center"/>
    </xf>
    <xf fontId="8" fillId="14" borderId="81" numFmtId="0" xfId="0" applyFont="1" applyFill="1" applyBorder="1" applyAlignment="1">
      <alignment horizontal="center" vertical="center" wrapText="1"/>
    </xf>
    <xf fontId="8" fillId="10" borderId="24" numFmtId="0" xfId="0" applyFont="1" applyFill="1" applyBorder="1" applyAlignment="1">
      <alignment horizontal="center" vertical="center" wrapText="1"/>
    </xf>
    <xf fontId="11" fillId="0" borderId="23" numFmtId="2" xfId="0" applyNumberFormat="1" applyFont="1" applyBorder="1" applyAlignment="1">
      <alignment horizontal="center" shrinkToFit="1" vertical="center"/>
    </xf>
    <xf fontId="8" fillId="10" borderId="33" numFmtId="0" xfId="0" applyFont="1" applyFill="1" applyBorder="1" applyAlignment="1">
      <alignment horizontal="center" vertical="center" wrapText="1"/>
    </xf>
    <xf fontId="8" fillId="0" borderId="61" numFmtId="0" xfId="0" applyFont="1" applyBorder="1" applyAlignment="1">
      <alignment vertical="center" wrapText="1"/>
    </xf>
    <xf fontId="0" fillId="0" borderId="66" numFmtId="0" xfId="0" applyBorder="1" applyAlignment="1">
      <alignment horizontal="center" vertical="center"/>
    </xf>
    <xf fontId="8" fillId="0" borderId="77" numFmtId="162" xfId="0" applyNumberFormat="1" applyFont="1" applyBorder="1" applyAlignment="1">
      <alignment horizontal="center" vertical="center"/>
    </xf>
    <xf fontId="8" fillId="22" borderId="82" numFmtId="0" xfId="0" applyFont="1" applyFill="1" applyBorder="1" applyAlignment="1">
      <alignment horizontal="center" shrinkToFit="1" vertical="center"/>
    </xf>
    <xf fontId="8" fillId="22" borderId="85" numFmtId="0" xfId="0" applyFont="1" applyFill="1" applyBorder="1" applyAlignment="1">
      <alignment horizontal="center" shrinkToFit="1" vertical="center"/>
    </xf>
    <xf fontId="8" fillId="22" borderId="84" numFmtId="162" xfId="0" applyNumberFormat="1" applyFont="1" applyFill="1" applyBorder="1" applyAlignment="1">
      <alignment horizontal="center" shrinkToFit="1" vertical="center"/>
    </xf>
    <xf fontId="25" fillId="23" borderId="90" numFmtId="162" xfId="0" applyNumberFormat="1" applyFont="1" applyFill="1" applyBorder="1" applyAlignment="1">
      <alignment horizontal="center" shrinkToFit="1" vertical="center"/>
    </xf>
    <xf fontId="8" fillId="0" borderId="62" numFmtId="162" xfId="0" applyNumberFormat="1" applyFont="1" applyBorder="1" applyAlignment="1">
      <alignment horizontal="center" vertical="center"/>
    </xf>
    <xf fontId="8" fillId="0" borderId="101" numFmtId="0" xfId="0" applyFont="1" applyBorder="1" applyAlignment="1">
      <alignment horizontal="left" vertical="center" wrapText="1"/>
    </xf>
    <xf fontId="8" fillId="0" borderId="102" numFmtId="0" xfId="0" applyFont="1" applyBorder="1" applyAlignment="1">
      <alignment horizontal="left" vertical="center" wrapText="1"/>
    </xf>
    <xf fontId="9" fillId="0" borderId="6" numFmtId="0" xfId="0" applyFont="1" applyBorder="1" applyAlignment="1">
      <alignment horizontal="center" vertical="center" wrapText="1"/>
    </xf>
    <xf fontId="8" fillId="22" borderId="7" numFmtId="162" xfId="0" applyNumberFormat="1" applyFont="1" applyFill="1" applyBorder="1" applyAlignment="1">
      <alignment horizontal="center" shrinkToFit="1" vertical="center"/>
    </xf>
    <xf fontId="25" fillId="23" borderId="7" numFmtId="162" xfId="0" applyNumberFormat="1" applyFont="1" applyFill="1" applyBorder="1" applyAlignment="1">
      <alignment horizontal="center" shrinkToFit="1" vertical="center"/>
    </xf>
    <xf fontId="8" fillId="21" borderId="103" numFmtId="0" xfId="0" applyFont="1" applyFill="1" applyBorder="1" applyAlignment="1">
      <alignment horizontal="center" vertical="center"/>
    </xf>
    <xf fontId="8" fillId="21" borderId="104" numFmtId="0" xfId="0" applyFont="1" applyFill="1" applyBorder="1" applyAlignment="1">
      <alignment horizontal="center" vertical="center"/>
    </xf>
    <xf fontId="8" fillId="21" borderId="105" numFmtId="0" xfId="0" applyFont="1" applyFill="1" applyBorder="1" applyAlignment="1">
      <alignment horizontal="center" vertical="center"/>
    </xf>
    <xf fontId="25" fillId="21" borderId="105" numFmtId="2" xfId="0" applyNumberFormat="1" applyFont="1" applyFill="1" applyBorder="1" applyAlignment="1">
      <alignment horizontal="center" shrinkToFit="1" vertical="center"/>
    </xf>
    <xf fontId="11" fillId="3" borderId="106" numFmtId="2" xfId="0" applyNumberFormat="1" applyFont="1" applyFill="1" applyBorder="1" applyAlignment="1">
      <alignment horizontal="center" shrinkToFit="1" vertical="center"/>
    </xf>
    <xf fontId="11" fillId="3" borderId="58" numFmtId="2" xfId="0" applyNumberFormat="1" applyFont="1" applyFill="1" applyBorder="1" applyAlignment="1">
      <alignment horizontal="center" shrinkToFit="1" vertical="center"/>
    </xf>
    <xf fontId="8" fillId="0" borderId="102" numFmtId="162" xfId="0" applyNumberFormat="1" applyFont="1" applyBorder="1" applyAlignment="1">
      <alignment horizontal="center" vertical="center"/>
    </xf>
    <xf fontId="8" fillId="0" borderId="107" numFmtId="0" xfId="0" applyFont="1" applyBorder="1" applyAlignment="1">
      <alignment horizontal="left" vertical="center" wrapText="1"/>
    </xf>
    <xf fontId="8" fillId="0" borderId="108" numFmtId="0" xfId="0" applyFont="1" applyBorder="1" applyAlignment="1">
      <alignment horizontal="left" vertical="center" wrapText="1"/>
    </xf>
    <xf fontId="8" fillId="22" borderId="10" numFmtId="162" xfId="0" applyNumberFormat="1" applyFont="1" applyFill="1" applyBorder="1" applyAlignment="1">
      <alignment horizontal="center" shrinkToFit="1" vertical="center"/>
    </xf>
    <xf fontId="25" fillId="23" borderId="10" numFmtId="162" xfId="0" applyNumberFormat="1" applyFont="1" applyFill="1" applyBorder="1" applyAlignment="1">
      <alignment horizontal="center" shrinkToFit="1" vertical="center"/>
    </xf>
    <xf fontId="8" fillId="21" borderId="109" numFmtId="0" xfId="0" applyFont="1" applyFill="1" applyBorder="1" applyAlignment="1">
      <alignment horizontal="center" vertical="center"/>
    </xf>
    <xf fontId="8" fillId="21" borderId="51" numFmtId="0" xfId="0" applyFont="1" applyFill="1" applyBorder="1" applyAlignment="1">
      <alignment horizontal="center" vertical="center"/>
    </xf>
    <xf fontId="8" fillId="21" borderId="10" numFmtId="0" xfId="0" applyFont="1" applyFill="1" applyBorder="1" applyAlignment="1">
      <alignment horizontal="center" vertical="center"/>
    </xf>
    <xf fontId="25" fillId="21" borderId="10" numFmtId="2" xfId="0" applyNumberFormat="1" applyFont="1" applyFill="1" applyBorder="1" applyAlignment="1">
      <alignment horizontal="center" shrinkToFit="1" vertical="center"/>
    </xf>
    <xf fontId="11" fillId="3" borderId="110" numFmtId="2" xfId="0" applyNumberFormat="1" applyFont="1" applyFill="1" applyBorder="1" applyAlignment="1">
      <alignment horizontal="center" shrinkToFit="1" vertical="center"/>
    </xf>
    <xf fontId="0" fillId="0" borderId="111" numFmtId="0" xfId="0" applyBorder="1" applyAlignment="1">
      <alignment horizontal="center" vertical="center"/>
    </xf>
    <xf fontId="8" fillId="0" borderId="111" numFmtId="0" xfId="0" applyFont="1" applyBorder="1" applyAlignment="1">
      <alignment horizontal="left" vertical="center" wrapText="1"/>
    </xf>
    <xf fontId="0" fillId="0" borderId="107" numFmtId="0" xfId="0" applyBorder="1" applyAlignment="1">
      <alignment horizontal="left" vertical="center" wrapText="1"/>
    </xf>
    <xf fontId="8" fillId="0" borderId="112" numFmtId="0" xfId="0" applyFont="1" applyBorder="1" applyAlignment="1">
      <alignment horizontal="left" vertical="center" wrapText="1"/>
    </xf>
    <xf fontId="8" fillId="0" borderId="113" numFmtId="0" xfId="0" applyFont="1" applyBorder="1" applyAlignment="1">
      <alignment horizontal="left" vertical="center" wrapText="1"/>
    </xf>
    <xf fontId="11" fillId="3" borderId="114" numFmtId="2" xfId="0" applyNumberFormat="1" applyFont="1" applyFill="1" applyBorder="1" applyAlignment="1">
      <alignment horizontal="center" shrinkToFit="1" vertical="center"/>
    </xf>
    <xf fontId="0" fillId="0" borderId="113" numFmtId="0" xfId="0" applyBorder="1" applyAlignment="1">
      <alignment horizontal="center" vertical="center"/>
    </xf>
    <xf fontId="8" fillId="0" borderId="115" numFmtId="0" xfId="0" applyFont="1" applyBorder="1" applyAlignment="1">
      <alignment horizontal="left" vertical="center" wrapText="1"/>
    </xf>
    <xf fontId="25" fillId="23" borderId="10" numFmtId="2" xfId="0" applyNumberFormat="1" applyFont="1" applyFill="1" applyBorder="1" applyAlignment="1">
      <alignment horizontal="center" shrinkToFit="1" vertical="center"/>
    </xf>
    <xf fontId="11" fillId="3" borderId="116" numFmtId="2" xfId="0" applyNumberFormat="1" applyFont="1" applyFill="1" applyBorder="1" applyAlignment="1">
      <alignment horizontal="center" shrinkToFit="1" vertical="center"/>
    </xf>
    <xf fontId="8" fillId="0" borderId="108" numFmtId="162" xfId="0" applyNumberFormat="1" applyFont="1" applyBorder="1" applyAlignment="1">
      <alignment horizontal="center" vertical="center"/>
    </xf>
    <xf fontId="8" fillId="0" borderId="117" numFmtId="0" xfId="0" applyFont="1" applyBorder="1" applyAlignment="1">
      <alignment horizontal="left" vertical="center" wrapText="1"/>
    </xf>
    <xf fontId="8" fillId="0" borderId="118" numFmtId="0" xfId="0" applyFont="1" applyBorder="1" applyAlignment="1">
      <alignment horizontal="left" vertical="center" wrapText="1"/>
    </xf>
    <xf fontId="8" fillId="21" borderId="119" numFmtId="0" xfId="0" applyFont="1" applyFill="1" applyBorder="1" applyAlignment="1">
      <alignment horizontal="center" vertical="center"/>
    </xf>
    <xf fontId="8" fillId="21" borderId="120" numFmtId="0" xfId="0" applyFont="1" applyFill="1" applyBorder="1" applyAlignment="1">
      <alignment horizontal="center" vertical="center"/>
    </xf>
    <xf fontId="8" fillId="21" borderId="121" numFmtId="0" xfId="0" applyFont="1" applyFill="1" applyBorder="1" applyAlignment="1">
      <alignment horizontal="center" vertical="center"/>
    </xf>
    <xf fontId="25" fillId="21" borderId="122" numFmtId="2" xfId="0" applyNumberFormat="1" applyFont="1" applyFill="1" applyBorder="1" applyAlignment="1">
      <alignment horizontal="center" shrinkToFit="1" vertical="center"/>
    </xf>
    <xf fontId="11" fillId="3" borderId="123" numFmtId="2" xfId="0" applyNumberFormat="1" applyFont="1" applyFill="1" applyBorder="1" applyAlignment="1">
      <alignment horizontal="center" shrinkToFit="1" vertical="center"/>
    </xf>
    <xf fontId="8" fillId="6" borderId="118" numFmtId="0" xfId="0" applyFont="1" applyFill="1" applyBorder="1" applyAlignment="1">
      <alignment horizontal="center" vertical="center"/>
    </xf>
    <xf fontId="8" fillId="21" borderId="49" numFmtId="0" xfId="0" applyFont="1" applyFill="1" applyBorder="1" applyAlignment="1">
      <alignment horizontal="center" vertical="center"/>
    </xf>
    <xf fontId="8" fillId="21" borderId="48" numFmtId="0" xfId="0" applyFont="1" applyFill="1" applyBorder="1" applyAlignment="1">
      <alignment horizontal="center" vertical="center"/>
    </xf>
    <xf fontId="8" fillId="21" borderId="7" numFmtId="0" xfId="0" applyFont="1" applyFill="1" applyBorder="1" applyAlignment="1">
      <alignment horizontal="center" vertical="center"/>
    </xf>
    <xf fontId="25" fillId="21" borderId="7" numFmtId="2" xfId="0" applyNumberFormat="1" applyFont="1" applyFill="1" applyBorder="1" applyAlignment="1">
      <alignment horizontal="center" shrinkToFit="1" vertical="center"/>
    </xf>
    <xf fontId="0" fillId="3" borderId="110" numFmtId="0" xfId="0" applyFill="1" applyBorder="1" applyAlignment="1">
      <alignment horizontal="center" shrinkToFit="1" vertical="center"/>
    </xf>
    <xf fontId="0" fillId="3" borderId="22" numFmtId="0" xfId="0" applyFill="1" applyBorder="1" applyAlignment="1">
      <alignment horizontal="center" shrinkToFit="1" vertical="center"/>
    </xf>
    <xf fontId="0" fillId="3" borderId="19" numFmtId="0" xfId="0" applyFill="1" applyBorder="1" applyAlignment="1">
      <alignment horizontal="center" vertical="center"/>
    </xf>
    <xf fontId="0" fillId="3" borderId="114" numFmtId="0" xfId="0" applyFill="1" applyBorder="1" applyAlignment="1">
      <alignment horizontal="center" shrinkToFit="1" vertical="center"/>
    </xf>
    <xf fontId="26" fillId="21" borderId="7" numFmtId="2" xfId="0" applyNumberFormat="1" applyFont="1" applyFill="1" applyBorder="1" applyAlignment="1">
      <alignment horizontal="center" shrinkToFit="1" vertical="center"/>
    </xf>
    <xf fontId="11" fillId="0" borderId="124" numFmtId="2" xfId="0" applyNumberFormat="1" applyFont="1" applyBorder="1" applyAlignment="1">
      <alignment horizontal="center" shrinkToFit="1" vertical="center"/>
    </xf>
    <xf fontId="11" fillId="0" borderId="110" numFmtId="2" xfId="0" applyNumberFormat="1" applyFont="1" applyBorder="1" applyAlignment="1">
      <alignment horizontal="center" shrinkToFit="1" vertical="center"/>
    </xf>
    <xf fontId="25" fillId="8" borderId="18" numFmtId="0" xfId="0" applyFont="1" applyFill="1" applyBorder="1" applyAlignment="1">
      <alignment vertical="center" wrapText="1"/>
    </xf>
    <xf fontId="8" fillId="21" borderId="82" numFmtId="0" xfId="0" applyFont="1" applyFill="1" applyBorder="1" applyAlignment="1">
      <alignment horizontal="center" vertical="center"/>
    </xf>
    <xf fontId="8" fillId="21" borderId="85" numFmtId="0" xfId="0" applyFont="1" applyFill="1" applyBorder="1" applyAlignment="1">
      <alignment horizontal="center" vertical="center"/>
    </xf>
    <xf fontId="8" fillId="21" borderId="84" numFmtId="0" xfId="0" applyFont="1" applyFill="1" applyBorder="1" applyAlignment="1">
      <alignment horizontal="center" vertical="center"/>
    </xf>
    <xf fontId="26" fillId="21" borderId="84" numFmtId="2" xfId="0" applyNumberFormat="1" applyFont="1" applyFill="1" applyBorder="1" applyAlignment="1">
      <alignment horizontal="center" shrinkToFit="1" vertical="center"/>
    </xf>
    <xf fontId="11" fillId="0" borderId="114" numFmtId="2" xfId="0" applyNumberFormat="1" applyFont="1" applyBorder="1" applyAlignment="1">
      <alignment horizontal="center" shrinkToFit="1" vertical="center"/>
    </xf>
    <xf fontId="25" fillId="21" borderId="91" numFmtId="2" xfId="0" applyNumberFormat="1" applyFont="1" applyFill="1" applyBorder="1" applyAlignment="1">
      <alignment horizontal="center" shrinkToFit="1" vertical="center"/>
    </xf>
    <xf fontId="11" fillId="0" borderId="116" numFmtId="2" xfId="0" applyNumberFormat="1" applyFont="1" applyBorder="1" applyAlignment="1">
      <alignment horizontal="center" shrinkToFit="1" vertical="center"/>
    </xf>
    <xf fontId="8" fillId="11" borderId="34" numFmtId="2" xfId="0" applyNumberFormat="1" applyFont="1" applyFill="1" applyBorder="1" applyAlignment="1">
      <alignment horizontal="center" vertical="center" wrapText="1"/>
    </xf>
    <xf fontId="8" fillId="11" borderId="13" numFmtId="2" xfId="0" applyNumberFormat="1" applyFont="1" applyFill="1" applyBorder="1" applyAlignment="1">
      <alignment vertical="center" wrapText="1"/>
    </xf>
    <xf fontId="25" fillId="8" borderId="21" numFmtId="0" xfId="0" applyFont="1" applyFill="1" applyBorder="1" applyAlignment="1">
      <alignment vertical="center" wrapText="1"/>
    </xf>
    <xf fontId="8" fillId="22" borderId="53" numFmtId="0" xfId="0" applyFont="1" applyFill="1" applyBorder="1" applyAlignment="1">
      <alignment horizontal="center" shrinkToFit="1" vertical="center"/>
    </xf>
    <xf fontId="8" fillId="22" borderId="55" numFmtId="0" xfId="0" applyFont="1" applyFill="1" applyBorder="1" applyAlignment="1">
      <alignment horizontal="center" shrinkToFit="1" vertical="center"/>
    </xf>
    <xf fontId="8" fillId="22" borderId="2" numFmtId="162" xfId="0" applyNumberFormat="1" applyFont="1" applyFill="1" applyBorder="1" applyAlignment="1">
      <alignment horizontal="center" shrinkToFit="1" vertical="center"/>
    </xf>
    <xf fontId="8" fillId="0" borderId="24" numFmtId="0" xfId="0" applyFont="1" applyBorder="1" applyAlignment="1">
      <alignment vertical="center"/>
    </xf>
    <xf fontId="8" fillId="0" borderId="78" numFmtId="0" xfId="0" applyFont="1" applyBorder="1" applyAlignment="1">
      <alignment horizontal="left" vertical="center"/>
    </xf>
    <xf fontId="8" fillId="0" borderId="44" numFmtId="162" xfId="0" applyNumberFormat="1" applyFont="1" applyBorder="1" applyAlignment="1">
      <alignment horizontal="center" shrinkToFit="1" vertical="center"/>
    </xf>
    <xf fontId="25" fillId="0" borderId="84" numFmtId="2" xfId="0" applyNumberFormat="1" applyFont="1" applyBorder="1" applyAlignment="1">
      <alignment horizontal="center" vertical="center"/>
    </xf>
    <xf fontId="11" fillId="0" borderId="125" numFmtId="2" xfId="0" applyNumberFormat="1" applyFont="1" applyBorder="1" applyAlignment="1">
      <alignment horizontal="center" vertical="center"/>
    </xf>
    <xf fontId="8" fillId="0" borderId="57" numFmtId="162" xfId="0" applyNumberFormat="1" applyFont="1" applyBorder="1" applyAlignment="1">
      <alignment horizontal="center" vertical="center"/>
    </xf>
    <xf fontId="8" fillId="11" borderId="13" numFmtId="2" xfId="0" applyNumberFormat="1" applyFont="1" applyFill="1" applyBorder="1" applyAlignment="1">
      <alignment horizontal="center" vertical="center"/>
    </xf>
    <xf fontId="8" fillId="11" borderId="13" numFmtId="2" xfId="0" applyNumberFormat="1" applyFont="1" applyFill="1" applyBorder="1" applyAlignment="1">
      <alignment vertical="center"/>
    </xf>
    <xf fontId="8" fillId="11" borderId="34" numFmtId="2" xfId="0" applyNumberFormat="1" applyFont="1" applyFill="1" applyBorder="1" applyAlignment="1">
      <alignment horizontal="center" vertical="center"/>
    </xf>
    <xf fontId="8" fillId="11" borderId="34" numFmtId="2" xfId="0" applyNumberFormat="1" applyFont="1" applyFill="1" applyBorder="1" applyAlignment="1">
      <alignment vertical="center"/>
    </xf>
    <xf fontId="8" fillId="0" borderId="34" numFmtId="2" xfId="0" applyNumberFormat="1" applyFont="1" applyBorder="1" applyAlignment="1">
      <alignment vertical="center"/>
    </xf>
    <xf fontId="20" fillId="11" borderId="34" numFmtId="2" xfId="0" applyNumberFormat="1" applyFont="1" applyFill="1" applyBorder="1" applyAlignment="1">
      <alignment horizontal="center" vertical="center"/>
    </xf>
    <xf fontId="20" fillId="11" borderId="30" numFmtId="2" xfId="0" applyNumberFormat="1" applyFont="1" applyFill="1" applyBorder="1" applyAlignment="1">
      <alignment horizontal="center" vertical="center"/>
    </xf>
    <xf fontId="20" fillId="11" borderId="35" numFmtId="2" xfId="0" applyNumberFormat="1" applyFont="1" applyFill="1" applyBorder="1" applyAlignment="1">
      <alignment horizontal="center" vertical="center"/>
    </xf>
    <xf fontId="20" fillId="11" borderId="38" numFmtId="2" xfId="0" applyNumberFormat="1" applyFont="1" applyFill="1" applyBorder="1" applyAlignment="1">
      <alignment horizontal="center" vertical="center"/>
    </xf>
    <xf fontId="20" fillId="11" borderId="37" numFmtId="2" xfId="0" applyNumberFormat="1" applyFont="1" applyFill="1" applyBorder="1" applyAlignment="1">
      <alignment horizontal="center" vertical="center"/>
    </xf>
    <xf fontId="20" fillId="11" borderId="91" numFmtId="2" xfId="0" applyNumberFormat="1" applyFont="1" applyFill="1" applyBorder="1" applyAlignment="1">
      <alignment horizontal="center" vertical="center"/>
    </xf>
    <xf fontId="20" fillId="11" borderId="126" numFmtId="2" xfId="0" applyNumberFormat="1" applyFont="1" applyFill="1" applyBorder="1" applyAlignment="1">
      <alignment horizontal="center" vertical="center"/>
    </xf>
    <xf fontId="20" fillId="11" borderId="127" numFmtId="2" xfId="0" applyNumberFormat="1" applyFont="1" applyFill="1" applyBorder="1" applyAlignment="1">
      <alignment horizontal="center" vertical="center"/>
    </xf>
    <xf fontId="20" fillId="11" borderId="31" numFmtId="2" xfId="0" applyNumberFormat="1" applyFont="1" applyFill="1" applyBorder="1" applyAlignment="1">
      <alignment horizontal="center" vertical="center"/>
    </xf>
    <xf fontId="6" fillId="0" borderId="56" numFmtId="0" xfId="0" applyFont="1" applyBorder="1"/>
    <xf fontId="20" fillId="3" borderId="0" numFmtId="0" xfId="0" applyFont="1" applyFill="1" applyAlignment="1">
      <alignment horizontal="center"/>
    </xf>
    <xf fontId="20" fillId="0" borderId="0" numFmtId="2" xfId="0" applyNumberFormat="1" applyFont="1" applyAlignment="1">
      <alignment horizontal="center"/>
    </xf>
    <xf fontId="0" fillId="3" borderId="0" numFmtId="0" xfId="0" applyFill="1" applyAlignment="1">
      <alignment horizontal="center"/>
    </xf>
    <xf fontId="0" fillId="0" borderId="45" numFmtId="0" xfId="0" applyBorder="1" applyAlignment="1">
      <alignment wrapText="1"/>
    </xf>
    <xf fontId="13" fillId="0" borderId="30" numFmtId="0" xfId="0" applyFont="1" applyBorder="1" applyAlignment="1">
      <alignment vertical="top" wrapText="1"/>
    </xf>
    <xf fontId="20" fillId="11" borderId="13" numFmtId="0" xfId="0" applyFont="1" applyFill="1" applyBorder="1" applyAlignment="1">
      <alignment horizontal="center" vertical="center"/>
    </xf>
    <xf fontId="20" fillId="11" borderId="30" numFmtId="0" xfId="0" applyFont="1" applyFill="1" applyBorder="1" applyAlignment="1">
      <alignment horizontal="center" vertical="center"/>
    </xf>
    <xf fontId="20" fillId="11" borderId="60" numFmtId="0" xfId="0" applyFont="1" applyFill="1" applyBorder="1" applyAlignment="1">
      <alignment horizontal="center" vertical="center"/>
    </xf>
    <xf fontId="0" fillId="11" borderId="31" numFmtId="0" xfId="0" applyFill="1" applyBorder="1"/>
    <xf fontId="13" fillId="13" borderId="58" numFmtId="0" xfId="0" applyFont="1" applyFill="1" applyBorder="1" applyAlignment="1">
      <alignment vertical="top" wrapText="1"/>
    </xf>
    <xf fontId="0" fillId="0" borderId="62" numFmtId="0" xfId="0" applyBorder="1" applyAlignment="1">
      <alignment wrapText="1"/>
    </xf>
    <xf fontId="13" fillId="13" borderId="14" numFmtId="0" xfId="0" applyFont="1" applyFill="1" applyBorder="1" applyAlignment="1">
      <alignment vertical="top" wrapText="1"/>
    </xf>
    <xf fontId="13" fillId="0" borderId="14" numFmtId="0" xfId="0" applyFont="1" applyBorder="1" applyAlignment="1">
      <alignment vertical="top" wrapText="1"/>
    </xf>
    <xf fontId="0" fillId="6" borderId="46" numFmtId="0" xfId="0" applyFill="1" applyBorder="1"/>
    <xf fontId="0" fillId="6" borderId="72" numFmtId="0" xfId="0" applyFill="1" applyBorder="1"/>
    <xf fontId="0" fillId="6" borderId="40" numFmtId="0" xfId="0" applyFill="1" applyBorder="1"/>
    <xf fontId="8" fillId="6" borderId="46" numFmtId="0" xfId="0" applyFont="1" applyFill="1" applyBorder="1" applyAlignment="1">
      <alignment horizontal="center" vertical="center"/>
    </xf>
    <xf fontId="8" fillId="6" borderId="72" numFmtId="0" xfId="0" applyFont="1" applyFill="1" applyBorder="1" applyAlignment="1">
      <alignment horizontal="center" vertical="center"/>
    </xf>
    <xf fontId="8" fillId="6" borderId="40" numFmtId="0" xfId="0" applyFont="1" applyFill="1" applyBorder="1" applyAlignment="1">
      <alignment horizontal="center" vertical="center"/>
    </xf>
    <xf fontId="25" fillId="6" borderId="39" numFmtId="162" xfId="0" applyNumberFormat="1" applyFont="1" applyFill="1" applyBorder="1" applyAlignment="1">
      <alignment horizontal="center" shrinkToFit="1" vertical="center"/>
    </xf>
    <xf fontId="25" fillId="6" borderId="39" numFmtId="2" xfId="0" applyNumberFormat="1" applyFont="1" applyFill="1" applyBorder="1" applyAlignment="1">
      <alignment horizontal="center" shrinkToFit="1" vertical="center"/>
    </xf>
    <xf fontId="11" fillId="6" borderId="13" numFmtId="2" xfId="0" applyNumberFormat="1" applyFont="1" applyFill="1" applyBorder="1" applyAlignment="1">
      <alignment horizontal="center" shrinkToFit="1" vertical="center"/>
    </xf>
    <xf fontId="11" fillId="6" borderId="14" numFmtId="2" xfId="0" applyNumberFormat="1" applyFont="1" applyFill="1" applyBorder="1" applyAlignment="1">
      <alignment horizontal="center" shrinkToFit="1" vertical="center"/>
    </xf>
    <xf fontId="11" fillId="6" borderId="14" numFmtId="2" xfId="0" applyNumberFormat="1" applyFont="1" applyFill="1" applyBorder="1" applyAlignment="1">
      <alignment horizontal="center" vertical="center"/>
    </xf>
    <xf fontId="0" fillId="6" borderId="41" numFmtId="0" xfId="0" applyFill="1" applyBorder="1" applyAlignment="1">
      <alignment horizontal="center" vertical="center"/>
    </xf>
    <xf fontId="11" fillId="6" borderId="0" numFmtId="2" xfId="0" applyNumberFormat="1" applyFont="1" applyFill="1" applyAlignment="1">
      <alignment horizontal="center" shrinkToFit="1" vertical="center"/>
    </xf>
    <xf fontId="11" fillId="6" borderId="15" numFmtId="2" xfId="0" applyNumberFormat="1" applyFont="1" applyFill="1" applyBorder="1" applyAlignment="1">
      <alignment horizontal="center" shrinkToFit="1" vertical="center"/>
    </xf>
    <xf fontId="11" fillId="6" borderId="41" numFmtId="2" xfId="0" applyNumberFormat="1" applyFont="1" applyFill="1" applyBorder="1" applyAlignment="1">
      <alignment horizontal="center" shrinkToFit="1" vertical="center"/>
    </xf>
    <xf fontId="11" fillId="6" borderId="41" numFmtId="2" xfId="0" applyNumberFormat="1" applyFont="1" applyFill="1" applyBorder="1" applyAlignment="1">
      <alignment horizontal="center" vertical="center"/>
    </xf>
    <xf fontId="8" fillId="10" borderId="15" numFmtId="0" xfId="0" applyFont="1" applyFill="1" applyBorder="1" applyAlignment="1">
      <alignment horizontal="center" vertical="center" wrapText="1"/>
    </xf>
    <xf fontId="0" fillId="3" borderId="49" numFmtId="0" xfId="0" applyFill="1" applyBorder="1"/>
    <xf fontId="0" fillId="3" borderId="48" numFmtId="0" xfId="0" applyFill="1" applyBorder="1"/>
    <xf fontId="0" fillId="3" borderId="7" numFmtId="0" xfId="0" applyFill="1" applyBorder="1"/>
    <xf fontId="8" fillId="0" borderId="48" numFmtId="0" xfId="0" applyFont="1" applyBorder="1" applyAlignment="1">
      <alignment horizontal="center" vertical="center"/>
    </xf>
    <xf fontId="25" fillId="0" borderId="47" numFmtId="162" xfId="0" applyNumberFormat="1" applyFont="1" applyBorder="1" applyAlignment="1">
      <alignment horizontal="center" shrinkToFit="1" vertical="center"/>
    </xf>
    <xf fontId="11" fillId="0" borderId="21" numFmtId="2" xfId="0" applyNumberFormat="1" applyFont="1" applyBorder="1" applyAlignment="1">
      <alignment horizontal="center" shrinkToFit="1" vertical="center"/>
    </xf>
    <xf fontId="0" fillId="0" borderId="81" numFmtId="0" xfId="0" applyBorder="1" applyAlignment="1">
      <alignment horizontal="center" vertical="center"/>
    </xf>
    <xf fontId="8" fillId="10" borderId="22" numFmtId="0" xfId="0" applyFont="1" applyFill="1" applyBorder="1" applyAlignment="1">
      <alignment horizontal="center" vertical="center" wrapText="1"/>
    </xf>
    <xf fontId="8" fillId="0" borderId="50" numFmtId="0" xfId="0" applyFont="1" applyBorder="1" applyAlignment="1">
      <alignment vertical="center" wrapText="1"/>
    </xf>
    <xf fontId="8" fillId="0" borderId="51" numFmtId="0" xfId="0" applyFont="1" applyBorder="1" applyAlignment="1">
      <alignment vertical="center" wrapText="1"/>
    </xf>
    <xf fontId="8" fillId="0" borderId="10" numFmtId="0" xfId="0" applyFont="1" applyBorder="1" applyAlignment="1">
      <alignment vertical="center" wrapText="1"/>
    </xf>
    <xf fontId="25" fillId="0" borderId="49" numFmtId="0" xfId="0" applyFont="1" applyBorder="1" applyAlignment="1">
      <alignment horizontal="center" vertical="center"/>
    </xf>
    <xf fontId="25" fillId="0" borderId="48" numFmtId="0" xfId="0" applyFont="1" applyBorder="1" applyAlignment="1">
      <alignment horizontal="center" vertical="center"/>
    </xf>
    <xf fontId="11" fillId="0" borderId="21" numFmtId="2" xfId="0" applyNumberFormat="1" applyFont="1" applyBorder="1" applyAlignment="1">
      <alignment horizontal="center" vertical="center"/>
    </xf>
    <xf fontId="8" fillId="0" borderId="21" numFmtId="0" xfId="0" applyFont="1" applyBorder="1" applyAlignment="1">
      <alignment horizontal="center" vertical="center"/>
    </xf>
    <xf fontId="0" fillId="3" borderId="67" numFmtId="0" xfId="0" applyFill="1" applyBorder="1"/>
    <xf fontId="0" fillId="3" borderId="75" numFmtId="0" xfId="0" applyFill="1" applyBorder="1"/>
    <xf fontId="0" fillId="3" borderId="5" numFmtId="0" xfId="0" applyFill="1" applyBorder="1"/>
    <xf fontId="8" fillId="0" borderId="67" numFmtId="0" xfId="0" applyFont="1" applyBorder="1" applyAlignment="1">
      <alignment horizontal="center" vertical="center"/>
    </xf>
    <xf fontId="8" fillId="0" borderId="75" numFmtId="0" xfId="0" applyFont="1" applyBorder="1" applyAlignment="1">
      <alignment horizontal="center" vertical="center"/>
    </xf>
    <xf fontId="8" fillId="0" borderId="5" numFmtId="0" xfId="0" applyFont="1" applyBorder="1" applyAlignment="1">
      <alignment horizontal="center" vertical="center"/>
    </xf>
    <xf fontId="25" fillId="0" borderId="76" numFmtId="162" xfId="0" applyNumberFormat="1" applyFont="1" applyBorder="1" applyAlignment="1">
      <alignment horizontal="center" shrinkToFit="1" vertical="center"/>
    </xf>
    <xf fontId="25" fillId="0" borderId="76" numFmtId="2" xfId="0" applyNumberFormat="1" applyFont="1" applyBorder="1" applyAlignment="1">
      <alignment horizontal="center" shrinkToFit="1" vertical="center"/>
    </xf>
    <xf fontId="11" fillId="0" borderId="94" numFmtId="2" xfId="0" applyNumberFormat="1" applyFont="1" applyBorder="1" applyAlignment="1">
      <alignment horizontal="center" shrinkToFit="1" vertical="center"/>
    </xf>
    <xf fontId="11" fillId="0" borderId="24" numFmtId="2" xfId="0" applyNumberFormat="1" applyFont="1" applyBorder="1" applyAlignment="1">
      <alignment horizontal="center" shrinkToFit="1" vertical="center"/>
    </xf>
    <xf fontId="8" fillId="0" borderId="32" numFmtId="0" xfId="0" applyFont="1" applyBorder="1" applyAlignment="1">
      <alignment horizontal="center" vertical="center"/>
    </xf>
    <xf fontId="0" fillId="3" borderId="65" numFmtId="0" xfId="0" applyFill="1" applyBorder="1"/>
    <xf fontId="0" fillId="3" borderId="70" numFmtId="0" xfId="0" applyFill="1" applyBorder="1"/>
    <xf fontId="0" fillId="3" borderId="93" numFmtId="0" xfId="0" applyFill="1" applyBorder="1"/>
    <xf fontId="8" fillId="0" borderId="65" numFmtId="0" xfId="0" applyFont="1" applyBorder="1" applyAlignment="1">
      <alignment horizontal="center" vertical="center"/>
    </xf>
    <xf fontId="8" fillId="0" borderId="70" numFmtId="0" xfId="0" applyFont="1" applyBorder="1" applyAlignment="1">
      <alignment horizontal="center" vertical="center"/>
    </xf>
    <xf fontId="8" fillId="0" borderId="93" numFmtId="0" xfId="0" applyFont="1" applyBorder="1" applyAlignment="1">
      <alignment horizontal="center" vertical="center"/>
    </xf>
    <xf fontId="25" fillId="0" borderId="71" numFmtId="162" xfId="0" applyNumberFormat="1" applyFont="1" applyBorder="1" applyAlignment="1">
      <alignment horizontal="center" shrinkToFit="1" vertical="center"/>
    </xf>
    <xf fontId="25" fillId="0" borderId="71" numFmtId="2" xfId="0" applyNumberFormat="1" applyFont="1" applyBorder="1" applyAlignment="1">
      <alignment horizontal="center" shrinkToFit="1" vertical="center"/>
    </xf>
    <xf fontId="11" fillId="0" borderId="41" numFmtId="2" xfId="0" applyNumberFormat="1" applyFont="1" applyBorder="1" applyAlignment="1">
      <alignment horizontal="center" shrinkToFit="1" vertical="center"/>
    </xf>
    <xf fontId="11" fillId="0" borderId="41" numFmtId="2" xfId="0" applyNumberFormat="1" applyFont="1" applyBorder="1" applyAlignment="1">
      <alignment horizontal="center" vertical="center"/>
    </xf>
    <xf fontId="8" fillId="0" borderId="14" numFmtId="0" xfId="0" applyFont="1" applyBorder="1" applyAlignment="1">
      <alignment horizontal="center" vertical="center"/>
    </xf>
    <xf fontId="0" fillId="3" borderId="50" numFmtId="0" xfId="0" applyFill="1" applyBorder="1"/>
    <xf fontId="0" fillId="3" borderId="51" numFmtId="0" xfId="0" applyFill="1" applyBorder="1"/>
    <xf fontId="0" fillId="3" borderId="10" numFmtId="0" xfId="0" applyFill="1" applyBorder="1"/>
    <xf fontId="0" fillId="0" borderId="21" numFmtId="0" xfId="0" applyBorder="1" applyAlignment="1">
      <alignment horizontal="center" vertical="center"/>
    </xf>
    <xf fontId="8" fillId="11" borderId="23" numFmtId="0" xfId="0" applyFont="1" applyFill="1" applyBorder="1" applyAlignment="1">
      <alignment horizontal="center" vertical="center" wrapText="1"/>
    </xf>
    <xf fontId="8" fillId="11" borderId="24" numFmtId="0" xfId="0" applyFont="1" applyFill="1" applyBorder="1" applyAlignment="1">
      <alignment horizontal="center" vertical="center" wrapText="1"/>
    </xf>
    <xf fontId="8" fillId="0" borderId="24" numFmtId="0" xfId="0" applyFont="1" applyBorder="1" applyAlignment="1">
      <alignment horizontal="left" vertical="center"/>
    </xf>
    <xf fontId="0" fillId="3" borderId="52" numFmtId="0" xfId="0" applyFill="1" applyBorder="1"/>
    <xf fontId="0" fillId="3" borderId="86" numFmtId="0" xfId="0" applyFill="1" applyBorder="1"/>
    <xf fontId="0" fillId="3" borderId="44" numFmtId="0" xfId="0" applyFill="1" applyBorder="1"/>
    <xf fontId="11" fillId="0" borderId="24" numFmtId="2" xfId="0" applyNumberFormat="1" applyFont="1" applyBorder="1" applyAlignment="1">
      <alignment horizontal="center" vertical="center"/>
    </xf>
    <xf fontId="0" fillId="3" borderId="46" numFmtId="0" xfId="0" applyFill="1" applyBorder="1"/>
    <xf fontId="0" fillId="3" borderId="72" numFmtId="0" xfId="0" applyFill="1" applyBorder="1"/>
    <xf fontId="0" fillId="3" borderId="40" numFmtId="0" xfId="0" applyFill="1" applyBorder="1"/>
    <xf fontId="11" fillId="0" borderId="14" numFmtId="2" xfId="0" applyNumberFormat="1" applyFont="1" applyBorder="1" applyAlignment="1">
      <alignment horizontal="center" shrinkToFit="1" vertical="center"/>
    </xf>
    <xf fontId="11" fillId="0" borderId="32" numFmtId="2" xfId="0" applyNumberFormat="1" applyFont="1" applyBorder="1" applyAlignment="1">
      <alignment horizontal="center" shrinkToFit="1" vertical="center"/>
    </xf>
    <xf fontId="0" fillId="0" borderId="32" numFmtId="0" xfId="0" applyBorder="1" applyAlignment="1">
      <alignment horizontal="center" vertical="center"/>
    </xf>
    <xf fontId="11" fillId="0" borderId="81" numFmtId="2" xfId="0" applyNumberFormat="1" applyFont="1" applyBorder="1" applyAlignment="1">
      <alignment horizontal="center" shrinkToFit="1" vertical="center"/>
    </xf>
    <xf fontId="8" fillId="10" borderId="16" numFmtId="0" xfId="0" applyFont="1" applyFill="1" applyBorder="1" applyAlignment="1">
      <alignment horizontal="center" vertical="center" wrapText="1"/>
    </xf>
    <xf fontId="8" fillId="14" borderId="24" numFmtId="0" xfId="0" applyFont="1" applyFill="1" applyBorder="1" applyAlignment="1">
      <alignment horizontal="center" vertical="center" wrapText="1"/>
    </xf>
    <xf fontId="0" fillId="3" borderId="82" numFmtId="0" xfId="0" applyFill="1" applyBorder="1"/>
    <xf fontId="0" fillId="3" borderId="85" numFmtId="0" xfId="0" applyFill="1" applyBorder="1"/>
    <xf fontId="0" fillId="3" borderId="84" numFmtId="0" xfId="0" applyFill="1" applyBorder="1"/>
    <xf fontId="25" fillId="0" borderId="90" numFmtId="2" xfId="0" applyNumberFormat="1" applyFont="1" applyBorder="1" applyAlignment="1">
      <alignment horizontal="center" shrinkToFit="1" vertical="center"/>
    </xf>
    <xf fontId="8" fillId="0" borderId="33" numFmtId="0" xfId="0" applyFont="1" applyBorder="1" applyAlignment="1">
      <alignment horizontal="center" vertical="center"/>
    </xf>
    <xf fontId="8" fillId="3" borderId="46" numFmtId="0" xfId="0" applyFont="1" applyFill="1" applyBorder="1"/>
    <xf fontId="8" fillId="3" borderId="72" numFmtId="0" xfId="0" applyFont="1" applyFill="1" applyBorder="1"/>
    <xf fontId="8" fillId="3" borderId="40" numFmtId="0" xfId="0" applyFont="1" applyFill="1" applyBorder="1"/>
    <xf fontId="25" fillId="0" borderId="39" numFmtId="162" xfId="0" applyNumberFormat="1" applyFont="1" applyBorder="1" applyAlignment="1">
      <alignment horizontal="center" shrinkToFit="1" vertical="center"/>
    </xf>
    <xf fontId="8" fillId="0" borderId="41" numFmtId="0" xfId="0" applyFont="1" applyBorder="1" applyAlignment="1">
      <alignment horizontal="center" vertical="center"/>
    </xf>
    <xf fontId="8" fillId="10" borderId="61" numFmtId="0" xfId="0" applyFont="1" applyFill="1" applyBorder="1" applyAlignment="1">
      <alignment horizontal="center" vertical="center" wrapText="1"/>
    </xf>
    <xf fontId="8" fillId="0" borderId="82" numFmtId="0" xfId="0" applyFont="1" applyBorder="1"/>
    <xf fontId="8" fillId="0" borderId="85" numFmtId="0" xfId="0" applyFont="1" applyBorder="1"/>
    <xf fontId="8" fillId="0" borderId="84" numFmtId="0" xfId="0" applyFont="1" applyBorder="1"/>
    <xf fontId="25" fillId="0" borderId="90" numFmtId="162" xfId="0" applyNumberFormat="1" applyFont="1" applyBorder="1" applyAlignment="1">
      <alignment horizontal="center" shrinkToFit="1" vertical="center"/>
    </xf>
    <xf fontId="8" fillId="0" borderId="81" numFmtId="0" xfId="0" applyFont="1" applyBorder="1" applyAlignment="1">
      <alignment horizontal="center" vertical="center"/>
    </xf>
    <xf fontId="8" fillId="14" borderId="41" numFmtId="0" xfId="0" applyFont="1" applyFill="1" applyBorder="1" applyAlignment="1">
      <alignment horizontal="center" vertical="center" wrapText="1"/>
    </xf>
    <xf fontId="8" fillId="0" borderId="46" numFmtId="0" xfId="0" applyFont="1" applyBorder="1" applyAlignment="1">
      <alignment vertical="center" wrapText="1"/>
    </xf>
    <xf fontId="8" fillId="3" borderId="72" numFmtId="0" xfId="0" applyFont="1" applyFill="1" applyBorder="1" applyAlignment="1">
      <alignment vertical="center" wrapText="1"/>
    </xf>
    <xf fontId="8" fillId="3" borderId="40" numFmtId="0" xfId="0" applyFont="1" applyFill="1" applyBorder="1" applyAlignment="1">
      <alignment vertical="center" wrapText="1"/>
    </xf>
    <xf fontId="25" fillId="0" borderId="39" numFmtId="2" xfId="0" applyNumberFormat="1" applyFont="1" applyBorder="1" applyAlignment="1">
      <alignment horizontal="center" vertical="center"/>
    </xf>
    <xf fontId="8" fillId="0" borderId="41" numFmtId="0" xfId="0" applyFont="1" applyBorder="1" applyAlignment="1">
      <alignment horizontal="center" vertical="center" wrapText="1"/>
    </xf>
    <xf fontId="8" fillId="0" borderId="49" numFmtId="0" xfId="0" applyFont="1" applyBorder="1" applyAlignment="1">
      <alignment vertical="center" wrapText="1"/>
    </xf>
    <xf fontId="8" fillId="0" borderId="48" numFmtId="0" xfId="0" applyFont="1" applyBorder="1" applyAlignment="1">
      <alignment vertical="center" wrapText="1"/>
    </xf>
    <xf fontId="8" fillId="0" borderId="7" numFmtId="0" xfId="0" applyFont="1" applyBorder="1" applyAlignment="1">
      <alignment vertical="center" wrapText="1"/>
    </xf>
    <xf fontId="25" fillId="0" borderId="50" numFmtId="0" xfId="0" applyFont="1" applyBorder="1" applyAlignment="1">
      <alignment horizontal="center" vertical="center"/>
    </xf>
    <xf fontId="25" fillId="0" borderId="51" numFmtId="0" xfId="0" applyFont="1" applyBorder="1" applyAlignment="1">
      <alignment horizontal="center" vertical="center"/>
    </xf>
    <xf fontId="25" fillId="0" borderId="42" numFmtId="2" xfId="0" applyNumberFormat="1" applyFont="1" applyBorder="1" applyAlignment="1">
      <alignment horizontal="center" vertical="center"/>
    </xf>
    <xf fontId="8" fillId="0" borderId="47" numFmtId="0" xfId="0" applyFont="1" applyBorder="1" applyAlignment="1">
      <alignment vertical="center" wrapText="1"/>
    </xf>
    <xf fontId="25" fillId="0" borderId="47" numFmtId="2" xfId="0" applyNumberFormat="1" applyFont="1" applyBorder="1" applyAlignment="1">
      <alignment horizontal="center" vertical="center"/>
    </xf>
    <xf fontId="8" fillId="0" borderId="67" numFmtId="0" xfId="0" applyFont="1" applyBorder="1" applyAlignment="1">
      <alignment vertical="center" wrapText="1"/>
    </xf>
    <xf fontId="8" fillId="0" borderId="75" numFmtId="0" xfId="0" applyFont="1" applyBorder="1" applyAlignment="1">
      <alignment vertical="center" wrapText="1"/>
    </xf>
    <xf fontId="8" fillId="0" borderId="5" numFmtId="0" xfId="0" applyFont="1" applyBorder="1" applyAlignment="1">
      <alignment vertical="center" wrapText="1"/>
    </xf>
    <xf fontId="25" fillId="0" borderId="76" numFmtId="2" xfId="0" applyNumberFormat="1" applyFont="1" applyBorder="1" applyAlignment="1">
      <alignment horizontal="center" vertical="center"/>
    </xf>
    <xf fontId="11" fillId="0" borderId="68" numFmtId="2" xfId="0" applyNumberFormat="1" applyFont="1" applyBorder="1" applyAlignment="1">
      <alignment horizontal="center" vertical="center"/>
    </xf>
    <xf fontId="8" fillId="0" borderId="34" numFmtId="0" xfId="0" applyFont="1" applyBorder="1" applyAlignment="1">
      <alignment horizontal="left" vertical="center" wrapText="1"/>
    </xf>
    <xf fontId="8" fillId="3" borderId="35" numFmtId="0" xfId="0" applyFont="1" applyFill="1" applyBorder="1" applyAlignment="1">
      <alignment vertical="center" wrapText="1"/>
    </xf>
    <xf fontId="8" fillId="3" borderId="38" numFmtId="0" xfId="0" applyFont="1" applyFill="1" applyBorder="1" applyAlignment="1">
      <alignment vertical="center" wrapText="1"/>
    </xf>
    <xf fontId="8" fillId="3" borderId="91" numFmtId="0" xfId="0" applyFont="1" applyFill="1" applyBorder="1" applyAlignment="1">
      <alignment vertical="center" wrapText="1"/>
    </xf>
    <xf fontId="8" fillId="0" borderId="35" numFmtId="0" xfId="0" applyFont="1" applyBorder="1" applyAlignment="1">
      <alignment horizontal="center" vertical="center"/>
    </xf>
    <xf fontId="8" fillId="0" borderId="38" numFmtId="0" xfId="0" applyFont="1" applyBorder="1" applyAlignment="1">
      <alignment horizontal="center" vertical="center"/>
    </xf>
    <xf fontId="8" fillId="0" borderId="91" numFmtId="0" xfId="0" applyFont="1" applyBorder="1" applyAlignment="1">
      <alignment horizontal="center" vertical="center"/>
    </xf>
    <xf fontId="25" fillId="0" borderId="36" numFmtId="162" xfId="0" applyNumberFormat="1" applyFont="1" applyBorder="1" applyAlignment="1">
      <alignment horizontal="center" shrinkToFit="1" vertical="center"/>
    </xf>
    <xf fontId="25" fillId="0" borderId="36" numFmtId="2" xfId="0" applyNumberFormat="1" applyFont="1" applyBorder="1" applyAlignment="1">
      <alignment horizontal="center" vertical="center"/>
    </xf>
    <xf fontId="11" fillId="0" borderId="13" numFmtId="2" xfId="0" applyNumberFormat="1" applyFont="1" applyBorder="1" applyAlignment="1">
      <alignment horizontal="center" vertical="center"/>
    </xf>
    <xf fontId="11" fillId="0" borderId="34" numFmtId="2" xfId="0" applyNumberFormat="1" applyFont="1" applyBorder="1" applyAlignment="1">
      <alignment horizontal="center" vertical="center"/>
    </xf>
    <xf fontId="8" fillId="0" borderId="34" numFmtId="0" xfId="0" applyFont="1" applyBorder="1" applyAlignment="1">
      <alignment horizontal="center" vertical="center" wrapText="1"/>
    </xf>
    <xf fontId="8" fillId="14" borderId="58" numFmtId="0" xfId="0" applyFont="1" applyFill="1" applyBorder="1" applyAlignment="1">
      <alignment vertical="center"/>
    </xf>
    <xf fontId="8" fillId="14" borderId="41" numFmtId="0" xfId="0" applyFont="1" applyFill="1" applyBorder="1" applyAlignment="1">
      <alignment vertical="center"/>
    </xf>
    <xf fontId="8" fillId="0" borderId="41" numFmtId="0" xfId="0" applyFont="1" applyBorder="1" applyAlignment="1">
      <alignment horizontal="left" vertical="center"/>
    </xf>
    <xf fontId="8" fillId="3" borderId="46" numFmtId="0" xfId="0" applyFont="1" applyFill="1" applyBorder="1" applyAlignment="1">
      <alignment vertical="center" wrapText="1"/>
    </xf>
    <xf fontId="8" fillId="14" borderId="22" numFmtId="0" xfId="0" applyFont="1" applyFill="1" applyBorder="1" applyAlignment="1">
      <alignment vertical="center"/>
    </xf>
    <xf fontId="8" fillId="14" borderId="81" numFmtId="0" xfId="0" applyFont="1" applyFill="1" applyBorder="1" applyAlignment="1">
      <alignment vertical="center"/>
    </xf>
    <xf fontId="8" fillId="6" borderId="49" numFmtId="0" xfId="0" applyFont="1" applyFill="1" applyBorder="1" applyAlignment="1">
      <alignment vertical="center" wrapText="1"/>
    </xf>
    <xf fontId="8" fillId="6" borderId="48" numFmtId="0" xfId="0" applyFont="1" applyFill="1" applyBorder="1" applyAlignment="1">
      <alignment vertical="center" wrapText="1"/>
    </xf>
    <xf fontId="8" fillId="6" borderId="7" numFmtId="0" xfId="0" applyFont="1" applyFill="1" applyBorder="1" applyAlignment="1">
      <alignment vertical="center" wrapText="1"/>
    </xf>
    <xf fontId="8" fillId="6" borderId="49" numFmtId="0" xfId="0" applyFont="1" applyFill="1" applyBorder="1" applyAlignment="1">
      <alignment horizontal="center" vertical="center"/>
    </xf>
    <xf fontId="8" fillId="6" borderId="48" numFmtId="0" xfId="0" applyFont="1" applyFill="1" applyBorder="1" applyAlignment="1">
      <alignment horizontal="center" vertical="center"/>
    </xf>
    <xf fontId="8" fillId="6" borderId="7" numFmtId="0" xfId="0" applyFont="1" applyFill="1" applyBorder="1" applyAlignment="1">
      <alignment horizontal="center" vertical="center"/>
    </xf>
    <xf fontId="25" fillId="6" borderId="47" numFmtId="162" xfId="0" applyNumberFormat="1" applyFont="1" applyFill="1" applyBorder="1" applyAlignment="1">
      <alignment horizontal="center" shrinkToFit="1" vertical="center"/>
    </xf>
    <xf fontId="25" fillId="6" borderId="42" numFmtId="2" xfId="0" applyNumberFormat="1" applyFont="1" applyFill="1" applyBorder="1" applyAlignment="1">
      <alignment horizontal="center" shrinkToFit="1" vertical="center"/>
    </xf>
    <xf fontId="11" fillId="6" borderId="11" numFmtId="2" xfId="0" applyNumberFormat="1" applyFont="1" applyFill="1" applyBorder="1" applyAlignment="1">
      <alignment horizontal="center" shrinkToFit="1" vertical="center"/>
    </xf>
    <xf fontId="11" fillId="6" borderId="21" numFmtId="2" xfId="0" applyNumberFormat="1" applyFont="1" applyFill="1" applyBorder="1" applyAlignment="1">
      <alignment horizontal="center" shrinkToFit="1" vertical="center"/>
    </xf>
    <xf fontId="11" fillId="6" borderId="21" numFmtId="2" xfId="0" applyNumberFormat="1" applyFont="1" applyFill="1" applyBorder="1" applyAlignment="1">
      <alignment horizontal="center" vertical="center"/>
    </xf>
    <xf fontId="8" fillId="6" borderId="32" numFmtId="0" xfId="0" applyFont="1" applyFill="1" applyBorder="1" applyAlignment="1">
      <alignment horizontal="center" vertical="center"/>
    </xf>
    <xf fontId="8" fillId="0" borderId="21" numFmtId="0" xfId="0" applyFont="1" applyBorder="1" applyAlignment="1">
      <alignment horizontal="left" shrinkToFit="1" vertical="center" wrapText="1"/>
    </xf>
    <xf fontId="8" fillId="3" borderId="50" numFmtId="0" xfId="0" applyFont="1" applyFill="1" applyBorder="1" applyAlignment="1">
      <alignment vertical="center" wrapText="1"/>
    </xf>
    <xf fontId="8" fillId="3" borderId="51" numFmtId="0" xfId="0" applyFont="1" applyFill="1" applyBorder="1" applyAlignment="1">
      <alignment vertical="center" wrapText="1"/>
    </xf>
    <xf fontId="8" fillId="3" borderId="10" numFmtId="0" xfId="0" applyFont="1" applyFill="1" applyBorder="1" applyAlignment="1">
      <alignment vertical="center" wrapText="1"/>
    </xf>
    <xf fontId="8" fillId="0" borderId="68" numFmtId="0" xfId="0" applyFont="1" applyBorder="1" applyAlignment="1">
      <alignment horizontal="center" vertical="center"/>
    </xf>
    <xf fontId="8" fillId="11" borderId="22" numFmtId="0" xfId="0" applyFont="1" applyFill="1" applyBorder="1" applyAlignment="1">
      <alignment horizontal="center" vertical="center" wrapText="1"/>
    </xf>
    <xf fontId="8" fillId="14" borderId="68" numFmtId="0" xfId="0" applyFont="1" applyFill="1" applyBorder="1" applyAlignment="1">
      <alignment horizontal="center" vertical="center"/>
    </xf>
    <xf fontId="11" fillId="0" borderId="68" numFmtId="2" xfId="0" applyNumberFormat="1" applyFont="1" applyBorder="1" applyAlignment="1">
      <alignment horizontal="center" shrinkToFit="1" vertical="center"/>
    </xf>
    <xf fontId="8" fillId="14" borderId="33" numFmtId="0" xfId="0" applyFont="1" applyFill="1" applyBorder="1" applyAlignment="1">
      <alignment horizontal="center" vertical="center"/>
    </xf>
    <xf fontId="8" fillId="0" borderId="61" numFmtId="0" xfId="0" applyFont="1" applyBorder="1" applyAlignment="1">
      <alignment vertical="center"/>
    </xf>
    <xf fontId="8" fillId="0" borderId="33" numFmtId="0" xfId="0" applyFont="1" applyBorder="1" applyAlignment="1">
      <alignment vertical="center"/>
    </xf>
    <xf fontId="8" fillId="3" borderId="53" numFmtId="0" xfId="0" applyFont="1" applyFill="1" applyBorder="1" applyAlignment="1">
      <alignment vertical="center" wrapText="1"/>
    </xf>
    <xf fontId="8" fillId="3" borderId="55" numFmtId="0" xfId="0" applyFont="1" applyFill="1" applyBorder="1" applyAlignment="1">
      <alignment vertical="center" wrapText="1"/>
    </xf>
    <xf fontId="8" fillId="3" borderId="2" numFmtId="0" xfId="0" applyFont="1" applyFill="1" applyBorder="1" applyAlignment="1">
      <alignment vertical="center" wrapText="1"/>
    </xf>
    <xf fontId="25" fillId="0" borderId="54" numFmtId="162" xfId="0" applyNumberFormat="1" applyFont="1" applyBorder="1" applyAlignment="1">
      <alignment horizontal="center" shrinkToFit="1" vertical="center"/>
    </xf>
    <xf fontId="11" fillId="0" borderId="33" numFmtId="2" xfId="0" applyNumberFormat="1" applyFont="1" applyBorder="1" applyAlignment="1">
      <alignment horizontal="center" shrinkToFit="1" vertical="center"/>
    </xf>
    <xf fontId="8" fillId="6" borderId="41" numFmtId="0" xfId="0" applyFont="1" applyFill="1" applyBorder="1" applyAlignment="1">
      <alignment horizontal="center" vertical="center"/>
    </xf>
    <xf fontId="0" fillId="14" borderId="81" numFmtId="0" xfId="0" applyFill="1" applyBorder="1" applyAlignment="1">
      <alignment horizontal="center" vertical="center" wrapText="1"/>
    </xf>
    <xf fontId="0" fillId="14" borderId="33" numFmtId="0" xfId="0" applyFill="1" applyBorder="1" applyAlignment="1">
      <alignment horizontal="center" vertical="center" wrapText="1"/>
    </xf>
    <xf fontId="8" fillId="3" borderId="52" numFmtId="0" xfId="0" applyFont="1" applyFill="1" applyBorder="1" applyAlignment="1">
      <alignment vertical="center" wrapText="1"/>
    </xf>
    <xf fontId="8" fillId="3" borderId="86" numFmtId="0" xfId="0" applyFont="1" applyFill="1" applyBorder="1" applyAlignment="1">
      <alignment vertical="center" wrapText="1"/>
    </xf>
    <xf fontId="8" fillId="3" borderId="44" numFmtId="0" xfId="0" applyFont="1" applyFill="1" applyBorder="1" applyAlignment="1">
      <alignment vertical="center" wrapText="1"/>
    </xf>
    <xf fontId="25" fillId="0" borderId="43" numFmtId="2" xfId="0" applyNumberFormat="1" applyFont="1" applyBorder="1" applyAlignment="1">
      <alignment horizontal="center" vertical="center"/>
    </xf>
    <xf fontId="8" fillId="6" borderId="33" numFmtId="0" xfId="0" applyFont="1" applyFill="1" applyBorder="1" applyAlignment="1">
      <alignment horizontal="center" vertical="center"/>
    </xf>
    <xf fontId="8" fillId="3" borderId="0" numFmtId="0" xfId="0" applyFont="1" applyFill="1"/>
    <xf fontId="0" fillId="3" borderId="0" numFmtId="0" xfId="0" applyFill="1"/>
    <xf fontId="20" fillId="11" borderId="13" numFmtId="2" xfId="0" applyNumberFormat="1" applyFont="1" applyFill="1" applyBorder="1" applyAlignment="1">
      <alignment horizontal="center" vertical="center"/>
    </xf>
    <xf fontId="27" fillId="11" borderId="33" numFmtId="162" xfId="0" applyNumberFormat="1" applyFont="1" applyFill="1" applyBorder="1" applyAlignment="1">
      <alignment horizontal="center" vertical="center" wrapText="1"/>
    </xf>
    <xf fontId="20" fillId="6" borderId="0" numFmtId="2" xfId="0" applyNumberFormat="1" applyFont="1" applyFill="1" applyAlignment="1">
      <alignment horizontal="center" vertical="center"/>
    </xf>
    <xf fontId="27" fillId="6" borderId="0" numFmtId="162" xfId="0" applyNumberFormat="1" applyFont="1" applyFill="1" applyAlignment="1">
      <alignment horizontal="center" vertical="center" wrapText="1"/>
    </xf>
    <xf fontId="8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vertical="top" wrapText="1"/>
    </xf>
    <xf fontId="15" fillId="3" borderId="0" numFmtId="0" xfId="0" applyFont="1" applyFill="1" applyAlignment="1">
      <alignment horizontal="center" vertical="center"/>
    </xf>
    <xf fontId="20" fillId="0" borderId="0" numFmtId="1" xfId="0" applyNumberFormat="1" applyFont="1" applyAlignment="1">
      <alignment horizontal="center" vertical="center"/>
    </xf>
    <xf fontId="28" fillId="0" borderId="0" numFmtId="0" xfId="0" applyFont="1"/>
    <xf fontId="29" fillId="0" borderId="0" numFmtId="0" xfId="0" applyFont="1" applyAlignment="1">
      <alignment horizontal="center" vertical="top" wrapText="1"/>
    </xf>
    <xf fontId="13" fillId="0" borderId="0" numFmtId="0" xfId="0" applyFont="1" applyAlignment="1">
      <alignment horizontal="center" vertical="top" wrapText="1"/>
    </xf>
    <xf fontId="17" fillId="0" borderId="0" numFmtId="2" xfId="0" applyNumberFormat="1" applyFont="1"/>
    <xf fontId="30" fillId="0" borderId="0" numFmtId="2" xfId="0" applyNumberFormat="1" applyFont="1" applyAlignment="1">
      <alignment horizontal="center"/>
    </xf>
    <xf fontId="8" fillId="0" borderId="0" numFmtId="0" xfId="0" applyFont="1" applyAlignment="1">
      <alignment horizontal="left" vertical="center"/>
    </xf>
    <xf fontId="8" fillId="0" borderId="0" numFmtId="0" xfId="0" applyFont="1" applyAlignment="1">
      <alignment horizontal="center" shrinkToFit="1" vertical="center"/>
    </xf>
    <xf fontId="30" fillId="0" borderId="0" numFmtId="0" xfId="0" applyFont="1" applyAlignment="1">
      <alignment horizontal="center"/>
    </xf>
    <xf fontId="25" fillId="0" borderId="0" numFmtId="0" xfId="0" applyFont="1" applyAlignment="1">
      <alignment horizontal="center" shrinkToFit="1" vertical="center" wrapText="1"/>
    </xf>
    <xf fontId="31" fillId="0" borderId="0" numFmtId="2" xfId="0" applyNumberFormat="1" applyFont="1" applyAlignment="1">
      <alignment horizontal="center"/>
    </xf>
    <xf fontId="30" fillId="0" borderId="0" numFmtId="2" xfId="0" applyNumberFormat="1" applyFont="1" applyAlignment="1">
      <alignment horizontal="center" vertical="center"/>
    </xf>
    <xf fontId="32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33" fillId="0" borderId="0" numFmtId="0" xfId="0" applyFont="1" applyAlignment="1">
      <alignment horizontal="center"/>
    </xf>
    <xf fontId="13" fillId="0" borderId="34" numFmtId="0" xfId="0" applyFont="1" applyBorder="1" applyAlignment="1">
      <alignment horizontal="center" vertical="center" wrapText="1"/>
    </xf>
    <xf fontId="13" fillId="0" borderId="34" numFmtId="2" xfId="0" applyNumberFormat="1" applyFont="1" applyBorder="1" applyAlignment="1">
      <alignment horizontal="center" vertical="center" wrapText="1"/>
    </xf>
    <xf fontId="13" fillId="0" borderId="31" numFmtId="0" xfId="0" applyFont="1" applyBorder="1" applyAlignment="1">
      <alignment horizontal="center" vertical="center" wrapText="1"/>
    </xf>
    <xf fontId="0" fillId="0" borderId="13" numFmtId="0" xfId="0" applyBorder="1"/>
    <xf fontId="32" fillId="0" borderId="34" numFmtId="0" xfId="0" applyFont="1" applyBorder="1" applyAlignment="1">
      <alignment horizontal="center"/>
    </xf>
    <xf fontId="32" fillId="0" borderId="36" numFmtId="0" xfId="0" applyFont="1" applyBorder="1"/>
    <xf fontId="0" fillId="0" borderId="34" numFmtId="0" xfId="0" applyBorder="1"/>
    <xf fontId="32" fillId="0" borderId="30" numFmtId="0" xfId="0" applyFont="1" applyBorder="1" applyAlignment="1">
      <alignment horizontal="center"/>
    </xf>
    <xf fontId="32" fillId="0" borderId="0" numFmtId="0" xfId="0" applyFont="1" applyAlignment="1">
      <alignment horizontal="center"/>
    </xf>
    <xf fontId="0" fillId="0" borderId="16" numFmtId="0" xfId="0" applyBorder="1"/>
    <xf fontId="0" fillId="0" borderId="81" numFmtId="0" xfId="0" applyBorder="1"/>
    <xf fontId="0" fillId="0" borderId="41" numFmtId="0" xfId="0" applyBorder="1"/>
    <xf fontId="0" fillId="0" borderId="77" numFmtId="0" xfId="0" applyBorder="1"/>
    <xf fontId="0" fillId="0" borderId="14" numFmtId="0" xfId="0" applyBorder="1"/>
    <xf fontId="0" fillId="0" borderId="18" numFmtId="0" xfId="0" applyBorder="1"/>
    <xf fontId="0" fillId="0" borderId="18" numFmtId="2" xfId="0" applyNumberFormat="1" applyBorder="1" applyAlignment="1">
      <alignment horizontal="center"/>
    </xf>
    <xf fontId="0" fillId="0" borderId="21" numFmtId="2" xfId="0" applyNumberFormat="1" applyBorder="1" applyAlignment="1">
      <alignment horizontal="center"/>
    </xf>
    <xf fontId="0" fillId="0" borderId="74" numFmtId="0" xfId="0" applyBorder="1" applyAlignment="1">
      <alignment horizontal="center"/>
    </xf>
    <xf fontId="0" fillId="0" borderId="22" numFmtId="0" xfId="0" applyBorder="1" applyAlignment="1">
      <alignment vertical="center" wrapText="1"/>
    </xf>
    <xf fontId="0" fillId="0" borderId="21" numFmtId="0" xfId="0" applyBorder="1"/>
    <xf fontId="0" fillId="0" borderId="21" numFmtId="2" xfId="0" applyNumberFormat="1" applyBorder="1" applyAlignment="1">
      <alignment horizontal="center" vertical="center"/>
    </xf>
    <xf fontId="17" fillId="0" borderId="11" numFmtId="2" xfId="0" applyNumberFormat="1" applyFont="1" applyBorder="1" applyAlignment="1">
      <alignment horizontal="center" vertical="center"/>
    </xf>
    <xf fontId="0" fillId="0" borderId="0" numFmtId="2" xfId="0" applyNumberFormat="1" applyAlignment="1">
      <alignment horizontal="center"/>
    </xf>
    <xf fontId="0" fillId="0" borderId="11" numFmtId="2" xfId="0" applyNumberFormat="1" applyBorder="1" applyAlignment="1">
      <alignment horizontal="center" vertical="center"/>
    </xf>
    <xf fontId="0" fillId="0" borderId="74" numFmtId="2" xfId="0" applyNumberFormat="1" applyBorder="1" applyAlignment="1">
      <alignment horizontal="center"/>
    </xf>
    <xf fontId="17" fillId="0" borderId="21" numFmtId="2" xfId="0" applyNumberFormat="1" applyFont="1" applyBorder="1" applyAlignment="1">
      <alignment horizontal="center"/>
    </xf>
    <xf fontId="32" fillId="0" borderId="74" numFmtId="2" xfId="0" applyNumberFormat="1" applyFont="1" applyBorder="1" applyAlignment="1">
      <alignment horizontal="center"/>
    </xf>
    <xf fontId="34" fillId="0" borderId="0" numFmtId="2" xfId="0" applyNumberFormat="1" applyFont="1"/>
    <xf fontId="34" fillId="0" borderId="0" numFmtId="0" xfId="0" applyFont="1"/>
    <xf fontId="0" fillId="0" borderId="69" numFmtId="0" xfId="0" applyBorder="1"/>
    <xf fontId="0" fillId="0" borderId="69" numFmtId="0" xfId="0" applyBorder="1" applyAlignment="1">
      <alignment horizontal="center"/>
    </xf>
    <xf fontId="0" fillId="0" borderId="68" numFmtId="0" xfId="0" applyBorder="1" applyAlignment="1">
      <alignment horizontal="center"/>
    </xf>
    <xf fontId="0" fillId="0" borderId="78" numFmtId="0" xfId="0" applyBorder="1"/>
    <xf fontId="0" fillId="0" borderId="68" numFmtId="0" xfId="0" applyBorder="1"/>
    <xf fontId="0" fillId="0" borderId="68" numFmtId="0" xfId="0" applyBorder="1" applyAlignment="1">
      <alignment horizontal="center" vertical="center"/>
    </xf>
    <xf fontId="0" fillId="0" borderId="3" numFmtId="0" xfId="0" applyBorder="1" applyAlignment="1">
      <alignment horizontal="center" vertical="center"/>
    </xf>
    <xf fontId="32" fillId="0" borderId="13" numFmtId="2" xfId="0" applyNumberFormat="1" applyFont="1" applyBorder="1" applyAlignment="1">
      <alignment horizontal="center" vertical="center"/>
    </xf>
    <xf fontId="32" fillId="0" borderId="34" numFmtId="2" xfId="0" applyNumberFormat="1" applyFont="1" applyBorder="1" applyAlignment="1">
      <alignment horizontal="center" vertical="center"/>
    </xf>
    <xf fontId="32" fillId="0" borderId="34" numFmtId="0" xfId="0" applyFont="1" applyBorder="1" applyAlignment="1">
      <alignment horizontal="center" vertical="center"/>
    </xf>
    <xf fontId="32" fillId="0" borderId="30" numFmtId="0" xfId="0" applyFont="1" applyBorder="1" applyAlignment="1">
      <alignment horizontal="center" vertical="center"/>
    </xf>
    <xf fontId="32" fillId="0" borderId="0" numFmtId="0" xfId="0" applyFont="1" applyAlignment="1">
      <alignment horizontal="center" vertical="center"/>
    </xf>
    <xf fontId="0" fillId="0" borderId="62" numFmtId="0" xfId="0" applyBorder="1"/>
    <xf fontId="0" fillId="0" borderId="34" numFmtId="0" xfId="0" applyBorder="1" applyAlignment="1">
      <alignment horizontal="center" vertical="center"/>
    </xf>
    <xf fontId="32" fillId="0" borderId="35" numFmtId="0" xfId="0" applyFont="1" applyBorder="1"/>
    <xf fontId="0" fillId="0" borderId="91" numFmtId="0" xfId="0" applyBorder="1"/>
    <xf fontId="32" fillId="0" borderId="34" numFmtId="2" xfId="0" applyNumberFormat="1" applyFont="1" applyBorder="1" applyAlignment="1">
      <alignment horizontal="center"/>
    </xf>
    <xf fontId="32" fillId="0" borderId="58" numFmtId="0" xfId="0" applyFont="1" applyBorder="1"/>
    <xf fontId="0" fillId="0" borderId="58" numFmtId="0" xfId="0" applyBorder="1"/>
    <xf fontId="32" fillId="0" borderId="14" numFmtId="2" xfId="0" applyNumberFormat="1" applyFont="1" applyBorder="1" applyAlignment="1">
      <alignment horizontal="center"/>
    </xf>
    <xf fontId="32" fillId="0" borderId="60" numFmtId="2" xfId="0" applyNumberFormat="1" applyFont="1" applyBorder="1" applyAlignment="1">
      <alignment horizontal="center"/>
    </xf>
    <xf fontId="32" fillId="0" borderId="0" numFmtId="0" xfId="0" applyFont="1"/>
    <xf fontId="34" fillId="0" borderId="0" numFmtId="2" xfId="0" applyNumberFormat="1" applyFont="1" applyAlignment="1">
      <alignment horizontal="center"/>
    </xf>
    <xf fontId="32" fillId="0" borderId="0" numFmtId="2" xfId="0" applyNumberFormat="1" applyFont="1" applyAlignment="1">
      <alignment horizontal="center"/>
    </xf>
    <xf fontId="32" fillId="0" borderId="82" numFmtId="0" xfId="0" applyFont="1" applyBorder="1"/>
    <xf fontId="0" fillId="0" borderId="84" numFmtId="0" xfId="0" applyBorder="1"/>
    <xf fontId="32" fillId="0" borderId="13" numFmtId="0" xfId="0" applyFont="1" applyBorder="1"/>
    <xf fontId="32" fillId="0" borderId="30" numFmtId="2" xfId="0" applyNumberFormat="1" applyFont="1" applyBorder="1" applyAlignment="1">
      <alignment horizontal="center" vertical="center"/>
    </xf>
    <xf fontId="0" fillId="0" borderId="0" numFmtId="165" xfId="0" applyNumberFormat="1"/>
    <xf fontId="0" fillId="0" borderId="51" numFmtId="0" xfId="0" applyBorder="1"/>
    <xf fontId="17" fillId="0" borderId="51" numFmtId="0" xfId="0" applyFont="1" applyBorder="1"/>
    <xf fontId="8" fillId="5" borderId="0" numFmtId="0" xfId="0" applyFont="1" applyFill="1" applyAlignment="1">
      <alignment horizontal="right"/>
    </xf>
    <xf fontId="30" fillId="5" borderId="0" numFmtId="2" xfId="0" applyNumberFormat="1" applyFont="1" applyFill="1" applyAlignment="1">
      <alignment horizontal="center" vertical="center" wrapText="1"/>
    </xf>
    <xf fontId="11" fillId="0" borderId="14" numFmtId="0" xfId="0" applyFont="1" applyBorder="1" applyAlignment="1">
      <alignment horizontal="center" shrinkToFit="1" vertical="center" wrapText="1"/>
    </xf>
    <xf fontId="30" fillId="0" borderId="14" numFmtId="0" xfId="0" applyFont="1" applyBorder="1" applyAlignment="1">
      <alignment horizontal="center" vertical="center" wrapText="1"/>
    </xf>
    <xf fontId="30" fillId="0" borderId="58" numFmtId="0" xfId="0" applyFont="1" applyBorder="1" applyAlignment="1">
      <alignment horizontal="center" vertical="center" wrapText="1"/>
    </xf>
    <xf fontId="30" fillId="0" borderId="60" numFmtId="0" xfId="0" applyFont="1" applyBorder="1" applyAlignment="1">
      <alignment horizontal="center" vertical="center" wrapText="1"/>
    </xf>
    <xf fontId="30" fillId="0" borderId="59" numFmtId="0" xfId="0" applyFont="1" applyBorder="1" applyAlignment="1">
      <alignment horizontal="center" vertical="center" wrapText="1"/>
    </xf>
    <xf fontId="11" fillId="0" borderId="32" numFmtId="0" xfId="0" applyFont="1" applyBorder="1" applyAlignment="1">
      <alignment horizontal="center" shrinkToFit="1" vertical="center" wrapText="1"/>
    </xf>
    <xf fontId="30" fillId="0" borderId="32" numFmtId="0" xfId="0" applyFont="1" applyBorder="1" applyAlignment="1">
      <alignment horizontal="center" vertical="center" wrapText="1"/>
    </xf>
    <xf fontId="30" fillId="0" borderId="22" numFmtId="0" xfId="0" applyFont="1" applyBorder="1" applyAlignment="1">
      <alignment horizontal="center" vertical="center" wrapText="1"/>
    </xf>
    <xf fontId="30" fillId="0" borderId="0" numFmtId="0" xfId="0" applyFont="1" applyAlignment="1">
      <alignment horizontal="center" vertical="center" wrapText="1"/>
    </xf>
    <xf fontId="30" fillId="0" borderId="62" numFmtId="0" xfId="0" applyFont="1" applyBorder="1" applyAlignment="1">
      <alignment horizontal="center" vertical="center" wrapText="1"/>
    </xf>
    <xf fontId="11" fillId="0" borderId="33" numFmtId="0" xfId="0" applyFont="1" applyBorder="1" applyAlignment="1">
      <alignment horizontal="center" shrinkToFit="1" vertical="center" wrapText="1"/>
    </xf>
    <xf fontId="11" fillId="0" borderId="33" numFmtId="0" xfId="0" applyFont="1" applyBorder="1" applyAlignment="1">
      <alignment horizontal="center" vertical="center" wrapText="1"/>
    </xf>
    <xf fontId="30" fillId="0" borderId="33" numFmtId="0" xfId="0" applyFont="1" applyBorder="1" applyAlignment="1">
      <alignment horizontal="center" vertical="center" wrapText="1"/>
    </xf>
    <xf fontId="30" fillId="0" borderId="34" numFmtId="0" xfId="0" applyFont="1" applyBorder="1" applyAlignment="1">
      <alignment horizontal="center" vertical="center" wrapText="1"/>
    </xf>
    <xf fontId="30" fillId="0" borderId="34" numFmtId="0" xfId="0" applyFont="1" applyBorder="1" applyAlignment="1">
      <alignment horizontal="center" vertical="center"/>
    </xf>
    <xf fontId="11" fillId="0" borderId="34" numFmtId="0" xfId="0" applyFont="1" applyBorder="1" applyAlignment="1">
      <alignment horizontal="center" vertical="center"/>
    </xf>
    <xf fontId="8" fillId="0" borderId="46" numFmtId="0" xfId="0" applyFont="1" applyBorder="1" applyAlignment="1">
      <alignment horizontal="left" vertical="center" wrapText="1"/>
    </xf>
    <xf fontId="8" fillId="0" borderId="72" numFmtId="0" xfId="0" applyFont="1" applyBorder="1" applyAlignment="1">
      <alignment horizontal="left" vertical="top" wrapText="1"/>
    </xf>
    <xf fontId="8" fillId="0" borderId="72" numFmtId="0" xfId="0" applyFont="1" applyBorder="1" applyAlignment="1">
      <alignment vertical="center" wrapText="1"/>
    </xf>
    <xf fontId="11" fillId="0" borderId="72" numFmtId="0" xfId="0" applyFont="1" applyBorder="1" applyAlignment="1">
      <alignment horizontal="center" vertical="center"/>
    </xf>
    <xf fontId="11" fillId="0" borderId="39" numFmtId="0" xfId="0" applyFont="1" applyBorder="1" applyAlignment="1">
      <alignment horizontal="center" vertical="center"/>
    </xf>
    <xf fontId="8" fillId="0" borderId="50" numFmtId="0" xfId="0" applyFont="1" applyBorder="1" applyAlignment="1">
      <alignment horizontal="left" vertical="center" wrapText="1"/>
    </xf>
    <xf fontId="8" fillId="0" borderId="51" numFmtId="0" xfId="0" applyFont="1" applyBorder="1" applyAlignment="1">
      <alignment horizontal="left" vertical="top" wrapText="1"/>
    </xf>
    <xf fontId="11" fillId="0" borderId="51" numFmtId="0" xfId="0" applyFont="1" applyBorder="1" applyAlignment="1">
      <alignment horizontal="center" vertical="center"/>
    </xf>
    <xf fontId="11" fillId="0" borderId="42" numFmtId="0" xfId="0" applyFont="1" applyBorder="1" applyAlignment="1">
      <alignment horizontal="center" vertical="center"/>
    </xf>
    <xf fontId="0" fillId="0" borderId="51" numFmtId="0" xfId="0" applyBorder="1" applyAlignment="1">
      <alignment vertical="center" wrapText="1"/>
    </xf>
    <xf fontId="8" fillId="0" borderId="50" numFmtId="0" xfId="0" applyFont="1" applyBorder="1" applyAlignment="1">
      <alignment horizontal="center" vertical="center" wrapText="1"/>
    </xf>
    <xf fontId="8" fillId="0" borderId="51" numFmtId="0" xfId="0" applyFont="1" applyBorder="1" applyAlignment="1">
      <alignment horizontal="left" vertical="center" wrapText="1"/>
    </xf>
    <xf fontId="22" fillId="5" borderId="0" numFmtId="2" xfId="0" applyNumberFormat="1" applyFont="1" applyFill="1" applyAlignment="1">
      <alignment horizontal="left" vertical="center" wrapText="1"/>
    </xf>
    <xf fontId="0" fillId="0" borderId="0" numFmtId="0" xfId="0" applyAlignment="1">
      <alignment horizontal="left" wrapText="1"/>
    </xf>
    <xf fontId="22" fillId="5" borderId="0" numFmtId="2" xfId="0" applyNumberFormat="1" applyFont="1" applyFill="1" applyAlignment="1">
      <alignment horizontal="center" vertical="center" wrapText="1"/>
    </xf>
    <xf fontId="8" fillId="0" borderId="13" numFmtId="0" xfId="0" applyFont="1" applyBorder="1" applyAlignment="1">
      <alignment horizontal="center" vertical="center" wrapText="1"/>
    </xf>
    <xf fontId="8" fillId="0" borderId="30" numFmtId="0" xfId="0" applyFont="1" applyBorder="1" applyAlignment="1">
      <alignment horizontal="center" vertical="center" wrapText="1"/>
    </xf>
    <xf fontId="8" fillId="0" borderId="32" numFmtId="0" xfId="0" applyFont="1" applyBorder="1" applyAlignment="1">
      <alignment horizontal="left" vertical="top" wrapText="1"/>
    </xf>
    <xf fontId="8" fillId="0" borderId="15" numFmtId="0" xfId="0" applyFont="1" applyBorder="1" applyAlignment="1">
      <alignment horizontal="center" vertical="center" wrapText="1"/>
    </xf>
    <xf fontId="6" fillId="0" borderId="47" numFmtId="0" xfId="1" applyFont="1" applyBorder="1" applyAlignment="1" applyProtection="1">
      <alignment horizontal="center" vertical="center"/>
    </xf>
    <xf fontId="8" fillId="0" borderId="24" numFmtId="0" xfId="0" applyFont="1" applyBorder="1" applyAlignment="1">
      <alignment horizontal="left" vertical="top" wrapText="1"/>
    </xf>
    <xf fontId="8" fillId="0" borderId="56" numFmtId="0" xfId="0" applyFont="1" applyBorder="1" applyAlignment="1">
      <alignment horizontal="center" vertical="center" wrapText="1"/>
    </xf>
    <xf fontId="2" fillId="0" borderId="33" numFmtId="0" xfId="0" applyFont="1" applyBorder="1" applyAlignment="1">
      <alignment horizontal="center" vertical="center"/>
    </xf>
  </cellXfs>
  <cellStyles count="8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  <cellStyle name="Финансовый" xfId="6" builtinId="3"/>
    <cellStyle name="Output" xfId="7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1.xml"/><Relationship  Id="rId11" Type="http://schemas.openxmlformats.org/officeDocument/2006/relationships/worksheet" Target="worksheets/sheet9.xml"/><Relationship  Id="rId10" Type="http://schemas.openxmlformats.org/officeDocument/2006/relationships/worksheet" Target="worksheets/sheet8.xml"/><Relationship  Id="rId15" Type="http://schemas.openxmlformats.org/officeDocument/2006/relationships/sharedStrings" Target="sharedStrings.xml"/><Relationship  Id="rId9" Type="http://schemas.openxmlformats.org/officeDocument/2006/relationships/worksheet" Target="worksheets/sheet7.xml"/><Relationship  Id="rId8" Type="http://schemas.openxmlformats.org/officeDocument/2006/relationships/worksheet" Target="worksheets/sheet6.xml"/><Relationship  Id="rId7" Type="http://schemas.openxmlformats.org/officeDocument/2006/relationships/worksheet" Target="worksheets/sheet5.xml"/><Relationship  Id="rId14" Type="http://schemas.openxmlformats.org/officeDocument/2006/relationships/theme" Target="theme/theme1.xml"/><Relationship  Id="rId6" Type="http://schemas.openxmlformats.org/officeDocument/2006/relationships/worksheet" Target="worksheets/sheet4.xml"/><Relationship  Id="rId5" Type="http://schemas.openxmlformats.org/officeDocument/2006/relationships/worksheet" Target="worksheets/sheet3.xml"/><Relationship  Id="rId16" Type="http://schemas.openxmlformats.org/officeDocument/2006/relationships/styles" Target="styles.xml"/><Relationship  Id="rId4" Type="http://schemas.openxmlformats.org/officeDocument/2006/relationships/worksheet" Target="worksheets/sheet2.xml"/><Relationship  Id="rId12" Type="http://schemas.openxmlformats.org/officeDocument/2006/relationships/worksheet" Target="worksheets/sheet10.xml"/><Relationship  Id="rId3" Type="http://schemas.openxmlformats.org/officeDocument/2006/relationships/worksheet" Target="worksheets/sheet1.xml"/><Relationship  Id="rId2" Type="http://schemas.microsoft.com/office/2017/10/relationships/person" Target="persons/person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84;&#1086;&#1080;%20&#1076;&#1086;&#1082;&#1091;&#1084;&#1077;&#1085;&#1090;&#1099;/2%20&#1057;&#1083;&#1091;&#1078;&#1073;&#1072;%20&#1088;&#1077;&#1078;&#1080;&#1084;&#1086;&#1074;%20-%20&#1089;%20&#1076;&#1080;&#1089;&#1082;&#1072;%20R%202020%20-%2022/21&#1072;-%20&#1055;&#1056;&#1054;&#1043;&#1053;&#1054;&#1047;%20&#1040;&#1063;&#1056;%20%202023-2024%20-%20&#1083;&#1077;&#1090;&#1086;%202023/&#1040;&#1063;&#1056;%20-%20&#1055;&#1088;&#1080;&#1083;.10%20-%20&#1050;&#1047;%2021.12.22-10-00%20-%20&#1057;&#1069;&#1056;%20&#1092;.&#1074;&#1086;&#1079;.%20&#1094;&#1074;.%20&#1087;&#1077;&#1088;&#1074;.&#1057;%20-%2008.02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 "/>
      <sheetName val="Раздел 2 "/>
      <sheetName val="Раздел 3 "/>
      <sheetName val="Перераспределение "/>
      <sheetName val="Проверка равномерности"/>
      <sheetName val="Раздел 4 ПА"/>
      <sheetName val="Раздел 5"/>
    </sheetNames>
    <sheetDataSet>
      <sheetData sheetId="0"/>
      <sheetData sheetId="1"/>
      <sheetData sheetId="2"/>
      <sheetData sheetId="3">
        <row r="90">
          <cell r="AB90"/>
        </row>
        <row r="97">
          <cell r="AB97">
            <v>17.399999999999999</v>
          </cell>
        </row>
        <row r="110">
          <cell r="AB110"/>
        </row>
        <row r="117">
          <cell r="AB117"/>
        </row>
        <row r="118">
          <cell r="AJ118"/>
        </row>
        <row r="130">
          <cell r="AB130"/>
        </row>
        <row r="141">
          <cell r="AB141"/>
        </row>
        <row r="159">
          <cell r="AB159"/>
        </row>
        <row r="173">
          <cell r="AK173"/>
        </row>
        <row r="174">
          <cell r="AB174"/>
        </row>
        <row r="181">
          <cell r="AB181"/>
        </row>
        <row r="201">
          <cell r="AB201"/>
        </row>
        <row r="208">
          <cell r="AB208"/>
        </row>
        <row r="215">
          <cell r="AB215"/>
          <cell r="AK215"/>
        </row>
        <row r="220">
          <cell r="AB220"/>
        </row>
        <row r="223">
          <cell r="AB223"/>
        </row>
        <row r="226">
          <cell r="AB226"/>
        </row>
        <row r="229">
          <cell r="AK229">
            <v>245.8</v>
          </cell>
        </row>
        <row r="239">
          <cell r="AB239"/>
        </row>
        <row r="249">
          <cell r="AB249"/>
        </row>
        <row r="250">
          <cell r="AK250"/>
        </row>
      </sheetData>
      <sheetData sheetId="4"/>
      <sheetData sheetId="5"/>
      <sheetData sheetId="6"/>
      <sheetData sheetId="7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Колесова Наталья Евгеньевна" id="{057966A0-29F4-C25D-92B7-4C1D4A9745AE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11" personId="{057966A0-29F4-C25D-92B7-4C1D4A9745AE}" id="{635E4943-5965-8D45-9320-7B52A267A0C8}" done="0"/>
</ThreadedComments>
</file>

<file path=xl/worksheets/_rels/sheet11.xml.rels><?xml version="1.0" encoding="UTF-8" standalone="yes"?><Relationships xmlns="http://schemas.openxmlformats.org/package/2006/relationships"><Relationship  Id="rId2" Type="http://schemas.openxmlformats.org/officeDocument/2006/relationships/hyperlink" Target="http://alvit@novgorodenergo.ru" TargetMode="External"/><Relationship  Id="rId1" Type="http://schemas.openxmlformats.org/officeDocument/2006/relationships/hyperlink" Target="mailto:kashin@novgorodenergo.ru" TargetMode="External"/></Relationships>
</file>

<file path=xl/worksheets/_rels/sheet8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40" workbookViewId="0">
      <selection activeCell="B16" activeCellId="0" sqref="B16:G17"/>
    </sheetView>
  </sheetViews>
  <sheetFormatPr defaultRowHeight="12.75"/>
  <cols>
    <col min="1" max="1" style="1" width="9.140625"/>
    <col customWidth="1" min="2" max="2" style="1" width="17.85546875"/>
    <col customWidth="1" min="3" max="3" style="1" width="19.42578125"/>
    <col customWidth="1" min="4" max="4" style="1" width="17.42578125"/>
    <col customWidth="1" min="5" max="5" style="1" width="18.28515625"/>
    <col customWidth="1" min="6" max="6" style="1" width="18.5703125"/>
    <col customWidth="1" min="7" max="7" style="1" width="17.7109375"/>
    <col min="8" max="16384" style="1" width="9.140625"/>
  </cols>
  <sheetData>
    <row r="1" ht="14.25">
      <c r="F1" s="2" t="s">
        <v>0</v>
      </c>
      <c r="G1" s="3"/>
    </row>
    <row r="2" ht="14.25">
      <c r="F2" s="2" t="s">
        <v>1</v>
      </c>
      <c r="G2" s="3"/>
    </row>
    <row r="3" ht="14.25">
      <c r="F3" s="2" t="s">
        <v>2</v>
      </c>
      <c r="G3" s="3"/>
    </row>
    <row r="4" ht="14.25">
      <c r="F4" s="2" t="s">
        <v>3</v>
      </c>
      <c r="G4" s="4"/>
    </row>
    <row r="5" ht="14.25">
      <c r="F5" s="2" t="s">
        <v>4</v>
      </c>
      <c r="G5" s="4"/>
    </row>
    <row r="6" ht="14.25">
      <c r="F6" s="2" t="s">
        <v>5</v>
      </c>
      <c r="G6" s="4"/>
    </row>
    <row r="7" ht="14.25">
      <c r="F7" s="2"/>
      <c r="G7" s="5" t="s">
        <v>6</v>
      </c>
    </row>
    <row r="8" ht="14.25">
      <c r="F8" s="2"/>
      <c r="G8" s="5" t="s">
        <v>7</v>
      </c>
    </row>
    <row r="9" ht="14.25">
      <c r="G9" s="6"/>
    </row>
    <row r="10" ht="12.75" customHeight="1">
      <c r="B10" s="7" t="s">
        <v>8</v>
      </c>
      <c r="C10" s="8"/>
      <c r="D10" s="8"/>
      <c r="E10" s="8"/>
      <c r="F10" s="8"/>
      <c r="G10" s="9"/>
    </row>
    <row r="11" ht="12.75" customHeight="1">
      <c r="B11" s="10"/>
      <c r="C11" s="11"/>
      <c r="D11" s="11"/>
      <c r="E11" s="11"/>
      <c r="F11" s="11"/>
      <c r="G11" s="12"/>
    </row>
    <row r="12" ht="22.5" customHeight="1">
      <c r="B12" s="10"/>
      <c r="C12" s="11"/>
      <c r="D12" s="11"/>
      <c r="E12" s="11"/>
      <c r="F12" s="11"/>
      <c r="G12" s="12"/>
    </row>
    <row r="13" ht="12.75" customHeight="1">
      <c r="B13" s="13"/>
      <c r="C13" s="14"/>
      <c r="D13" s="14"/>
      <c r="E13" s="14"/>
      <c r="F13" s="14"/>
      <c r="G13" s="15"/>
    </row>
    <row r="16">
      <c r="B16" s="16" t="s">
        <v>9</v>
      </c>
      <c r="C16" s="17"/>
      <c r="D16" s="17"/>
      <c r="E16" s="17"/>
      <c r="F16" s="17"/>
      <c r="G16" s="18"/>
    </row>
    <row r="17">
      <c r="B17" s="19"/>
      <c r="C17" s="20"/>
      <c r="D17" s="20"/>
      <c r="E17" s="20"/>
      <c r="F17" s="20"/>
      <c r="G17" s="21"/>
    </row>
    <row r="18">
      <c r="B18" s="22"/>
      <c r="C18" s="22"/>
      <c r="D18" s="22"/>
      <c r="E18" s="22"/>
      <c r="F18" s="22"/>
      <c r="G18" s="22"/>
    </row>
    <row r="19">
      <c r="B19" s="22"/>
      <c r="C19" s="22"/>
      <c r="D19" s="22"/>
      <c r="E19" s="22"/>
      <c r="F19" s="22"/>
      <c r="G19" s="22"/>
    </row>
    <row r="20">
      <c r="B20" s="16" t="s">
        <v>10</v>
      </c>
      <c r="C20" s="17"/>
      <c r="D20" s="17"/>
      <c r="E20" s="17"/>
      <c r="F20" s="17"/>
      <c r="G20" s="18"/>
    </row>
    <row r="21">
      <c r="B21" s="19"/>
      <c r="C21" s="20"/>
      <c r="D21" s="20"/>
      <c r="E21" s="20"/>
      <c r="F21" s="20"/>
      <c r="G21" s="21"/>
    </row>
    <row r="25" ht="15" customHeight="1">
      <c r="B25" s="23" t="s">
        <v>11</v>
      </c>
      <c r="C25" s="24"/>
      <c r="D25" s="24"/>
      <c r="E25" s="24"/>
      <c r="F25" s="24"/>
      <c r="G25" s="25"/>
    </row>
    <row r="26" ht="14.25">
      <c r="B26" s="26"/>
      <c r="C26" s="27"/>
      <c r="D26" s="27"/>
      <c r="E26" s="27"/>
      <c r="F26" s="27"/>
      <c r="G26" s="28"/>
    </row>
    <row r="27" ht="14.25">
      <c r="B27" s="29" t="s">
        <v>12</v>
      </c>
      <c r="C27" s="30"/>
      <c r="D27" s="30"/>
      <c r="E27" s="30"/>
      <c r="F27" s="30"/>
      <c r="G27" s="31"/>
    </row>
  </sheetData>
  <mergeCells count="6">
    <mergeCell ref="B10:G13"/>
    <mergeCell ref="B16:G17"/>
    <mergeCell ref="B20:G21"/>
    <mergeCell ref="B25:G25"/>
    <mergeCell ref="B26:G26"/>
    <mergeCell ref="B27:G27"/>
  </mergeCells>
  <printOptions headings="0" gridLines="0"/>
  <pageMargins left="0.69999999999999996" right="0.69999999999999996" top="0.75" bottom="0.75" header="0.29999999999999999" footer="0.29999999999999999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30" workbookViewId="0">
      <selection activeCell="C6" activeCellId="0" sqref="C6:C8"/>
    </sheetView>
  </sheetViews>
  <sheetFormatPr defaultRowHeight="12.75"/>
  <cols>
    <col customWidth="1" min="1" max="1" width="21.42578125"/>
    <col customWidth="1" min="2" max="2" width="16"/>
    <col customWidth="1" min="3" max="3" width="24"/>
    <col customWidth="1" min="4" max="4" width="20.5703125"/>
  </cols>
  <sheetData>
    <row r="1" ht="15">
      <c r="A1" s="1"/>
      <c r="B1" s="1"/>
      <c r="C1" s="1"/>
      <c r="D1" s="1"/>
      <c r="E1" s="1346"/>
      <c r="F1" s="1346" t="s">
        <v>603</v>
      </c>
      <c r="G1" s="1346"/>
    </row>
    <row r="2" ht="15">
      <c r="A2" s="1"/>
      <c r="B2" s="1"/>
      <c r="C2" s="1"/>
      <c r="D2" s="1"/>
      <c r="E2" s="1"/>
      <c r="F2" s="36" t="s">
        <v>604</v>
      </c>
      <c r="G2" s="36"/>
    </row>
    <row r="3" ht="29.25" customHeight="1">
      <c r="A3" s="1"/>
      <c r="B3" s="1347" t="s">
        <v>605</v>
      </c>
      <c r="C3" s="1347"/>
      <c r="D3" s="1347"/>
      <c r="E3" s="1347"/>
      <c r="F3" s="1"/>
      <c r="G3" s="1"/>
    </row>
    <row r="4">
      <c r="A4" s="1"/>
      <c r="B4" s="1347"/>
      <c r="C4" s="1347"/>
      <c r="D4" s="1347"/>
      <c r="E4" s="1347"/>
      <c r="F4" s="1"/>
      <c r="G4" s="1"/>
    </row>
    <row r="5">
      <c r="A5" s="1"/>
      <c r="B5" s="1"/>
      <c r="C5" s="1"/>
      <c r="D5" s="1"/>
      <c r="E5" s="1"/>
      <c r="F5" s="1"/>
      <c r="G5" s="1"/>
    </row>
    <row r="6" ht="41.25" customHeight="1">
      <c r="A6" s="1348" t="s">
        <v>606</v>
      </c>
      <c r="B6" s="188" t="s">
        <v>607</v>
      </c>
      <c r="C6" s="1349" t="s">
        <v>608</v>
      </c>
      <c r="D6" s="1349" t="s">
        <v>609</v>
      </c>
      <c r="E6" s="1350" t="s">
        <v>610</v>
      </c>
      <c r="F6" s="1351"/>
      <c r="G6" s="1352"/>
    </row>
    <row r="7" ht="38.25" customHeight="1">
      <c r="A7" s="1353"/>
      <c r="B7" s="194"/>
      <c r="C7" s="1354"/>
      <c r="D7" s="1354"/>
      <c r="E7" s="1355"/>
      <c r="F7" s="1356"/>
      <c r="G7" s="1357"/>
    </row>
    <row r="8" ht="54" customHeight="1">
      <c r="A8" s="1358"/>
      <c r="B8" s="1359"/>
      <c r="C8" s="1360"/>
      <c r="D8" s="1360"/>
      <c r="E8" s="1361" t="s">
        <v>611</v>
      </c>
      <c r="F8" s="1362" t="s">
        <v>135</v>
      </c>
      <c r="G8" s="1363" t="s">
        <v>612</v>
      </c>
    </row>
    <row r="9" ht="15">
      <c r="A9" s="1364"/>
      <c r="B9" s="1365"/>
      <c r="C9" s="1366"/>
      <c r="D9" s="397"/>
      <c r="E9" s="1367"/>
      <c r="F9" s="1367"/>
      <c r="G9" s="1368"/>
    </row>
    <row r="10" ht="15">
      <c r="A10" s="1369"/>
      <c r="B10" s="1370"/>
      <c r="C10" s="1124"/>
      <c r="D10" s="398"/>
      <c r="E10" s="1371"/>
      <c r="F10" s="1371"/>
      <c r="G10" s="1372"/>
    </row>
    <row r="11" ht="15">
      <c r="A11" s="1369"/>
      <c r="B11" s="1370"/>
      <c r="C11" s="1124"/>
      <c r="D11" s="398"/>
      <c r="E11" s="1371"/>
      <c r="F11" s="1371"/>
      <c r="G11" s="1372"/>
    </row>
    <row r="12" ht="15">
      <c r="A12" s="1369"/>
      <c r="B12" s="1370"/>
      <c r="C12" s="1124"/>
      <c r="D12" s="398"/>
      <c r="E12" s="1371"/>
      <c r="F12" s="1371"/>
      <c r="G12" s="1372"/>
    </row>
    <row r="13" ht="15">
      <c r="A13" s="1369"/>
      <c r="B13" s="1370"/>
      <c r="C13" s="1124"/>
      <c r="D13" s="398"/>
      <c r="E13" s="1371"/>
      <c r="F13" s="1371"/>
      <c r="G13" s="1372"/>
    </row>
    <row r="14" ht="15">
      <c r="A14" s="1369"/>
      <c r="B14" s="1370"/>
      <c r="C14" s="1373"/>
      <c r="D14" s="398"/>
      <c r="E14" s="1371"/>
      <c r="F14" s="1371"/>
      <c r="G14" s="1372"/>
    </row>
    <row r="15" ht="15">
      <c r="A15" s="1369"/>
      <c r="B15" s="1370"/>
      <c r="C15" s="1124"/>
      <c r="D15" s="549"/>
      <c r="E15" s="1371"/>
      <c r="F15" s="1371"/>
      <c r="G15" s="1372"/>
    </row>
    <row r="16" ht="57" customHeight="1">
      <c r="A16" s="1374" t="s">
        <v>613</v>
      </c>
      <c r="B16" s="1375"/>
      <c r="C16" s="1124"/>
      <c r="D16" s="549"/>
      <c r="E16" s="1371"/>
      <c r="F16" s="1371"/>
      <c r="G16" s="1372"/>
    </row>
  </sheetData>
  <mergeCells count="6">
    <mergeCell ref="B3:E4"/>
    <mergeCell ref="A6:A8"/>
    <mergeCell ref="B6:B8"/>
    <mergeCell ref="C6:C8"/>
    <mergeCell ref="D6:D8"/>
    <mergeCell ref="E6:G7"/>
  </mergeCells>
  <printOptions headings="0" gridLines="0"/>
  <pageMargins left="0.69999999999999996" right="0.69999999999999996" top="0.75" bottom="0.75" header="0.29999999999999999" footer="0.29999999999999999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50" workbookViewId="0">
      <selection activeCell="D15" activeCellId="0" sqref="D15"/>
    </sheetView>
  </sheetViews>
  <sheetFormatPr defaultRowHeight="12.75"/>
  <cols>
    <col customWidth="1" min="1" max="1" style="1" width="18.5703125"/>
    <col customWidth="1" min="2" max="2" style="1" width="17"/>
    <col customWidth="1" min="3" max="3" style="1" width="17.5703125"/>
    <col customWidth="1" min="4" max="4" style="1" width="17.28515625"/>
    <col customWidth="1" min="5" max="5" style="1" width="27.140625"/>
    <col min="6" max="16384" style="1" width="9.140625"/>
  </cols>
  <sheetData>
    <row r="1" ht="12.75" customHeight="1">
      <c r="B1" s="1376" t="s">
        <v>614</v>
      </c>
      <c r="C1" s="1377"/>
      <c r="D1" s="1377"/>
      <c r="E1" s="1377"/>
    </row>
    <row r="2" ht="17.25">
      <c r="B2" s="1378"/>
      <c r="C2" s="1378"/>
    </row>
    <row r="3" ht="45">
      <c r="A3" s="1379" t="s">
        <v>615</v>
      </c>
      <c r="B3" s="1218" t="s">
        <v>616</v>
      </c>
      <c r="C3" s="1218" t="s">
        <v>617</v>
      </c>
      <c r="D3" s="1380" t="s">
        <v>618</v>
      </c>
      <c r="E3" s="1218" t="s">
        <v>619</v>
      </c>
    </row>
    <row r="4" ht="105">
      <c r="A4" s="579" t="s">
        <v>620</v>
      </c>
      <c r="B4" s="463" t="s">
        <v>621</v>
      </c>
      <c r="C4" s="1381" t="s">
        <v>622</v>
      </c>
      <c r="D4" s="1382" t="s">
        <v>623</v>
      </c>
      <c r="E4" s="1383" t="s">
        <v>624</v>
      </c>
    </row>
    <row r="5" ht="60">
      <c r="A5" s="704" t="s">
        <v>625</v>
      </c>
      <c r="B5" s="966" t="s">
        <v>626</v>
      </c>
      <c r="C5" s="1384" t="s">
        <v>627</v>
      </c>
      <c r="D5" s="1385" t="s">
        <v>628</v>
      </c>
      <c r="E5" s="1386" t="s">
        <v>629</v>
      </c>
    </row>
  </sheetData>
  <mergeCells count="1">
    <mergeCell ref="B1:E1"/>
  </mergeCells>
  <hyperlinks>
    <hyperlink r:id="rId1" ref="E4"/>
    <hyperlink r:id="rId2" ref="E5"/>
  </hyperlinks>
  <printOptions headings="0" gridLines="0"/>
  <pageMargins left="0.69999999999999996" right="0.69999999999999996" top="0.75" bottom="0.75" header="0.29999999999999999" footer="0.29999999999999999"/>
  <pageSetup paperSize="9" scale="8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8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G1" s="34"/>
    </row>
    <row r="2" ht="18" customHeight="1">
      <c r="A2" s="34"/>
      <c r="B2" s="35"/>
      <c r="C2" s="36" t="s">
        <v>14</v>
      </c>
      <c r="D2" s="37"/>
      <c r="E2" s="37"/>
      <c r="F2" s="37"/>
    </row>
    <row r="3" ht="16.5" customHeight="1">
      <c r="A3" s="38"/>
      <c r="B3" s="38"/>
      <c r="C3" s="35"/>
      <c r="D3" s="37"/>
      <c r="E3" s="37"/>
      <c r="F3" s="37"/>
    </row>
    <row r="4" ht="12.75" customHeight="1">
      <c r="A4" s="37" t="s">
        <v>15</v>
      </c>
      <c r="B4" s="37"/>
      <c r="C4" s="37"/>
      <c r="D4" s="37"/>
      <c r="E4" s="37"/>
      <c r="F4" s="37"/>
    </row>
    <row r="5" ht="15">
      <c r="A5" s="37"/>
      <c r="B5" s="37"/>
      <c r="C5" s="37"/>
      <c r="D5" s="39"/>
      <c r="E5" s="39"/>
      <c r="F5" s="39"/>
    </row>
    <row r="6" s="1" customFormat="1" ht="15">
      <c r="A6" s="37"/>
      <c r="B6" s="37"/>
      <c r="C6" s="37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</row>
    <row r="7" s="1" customFormat="1" ht="33.75" customHeight="1">
      <c r="A7" s="37" t="s">
        <v>16</v>
      </c>
      <c r="B7" s="37"/>
      <c r="C7" s="37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17</v>
      </c>
      <c r="B9" s="45" t="s">
        <v>18</v>
      </c>
      <c r="C9" s="46">
        <v>624.02999999999997</v>
      </c>
      <c r="D9" s="47"/>
      <c r="F9" s="48"/>
    </row>
    <row r="10" ht="21" customHeight="1">
      <c r="A10" s="49" t="s">
        <v>19</v>
      </c>
      <c r="B10" s="50"/>
      <c r="C10" s="51"/>
      <c r="D10" s="52"/>
      <c r="F10" s="48"/>
    </row>
    <row r="11" ht="35.25" customHeight="1">
      <c r="A11" s="49" t="s">
        <v>20</v>
      </c>
      <c r="B11" s="45" t="s">
        <v>18</v>
      </c>
      <c r="C11" s="53" t="s">
        <v>21</v>
      </c>
      <c r="D11" s="52"/>
      <c r="F11" s="48"/>
    </row>
    <row r="12" ht="25.5" customHeight="1">
      <c r="A12" s="49" t="s">
        <v>22</v>
      </c>
      <c r="B12" s="45" t="s">
        <v>18</v>
      </c>
      <c r="C12" s="54">
        <v>22.635999999999999</v>
      </c>
      <c r="D12" s="55"/>
      <c r="F12" s="48"/>
    </row>
    <row r="13" ht="24.75" customHeight="1">
      <c r="A13" s="56" t="s">
        <v>23</v>
      </c>
      <c r="B13" s="57" t="s">
        <v>24</v>
      </c>
      <c r="C13" s="58">
        <f>C12*100/C9</f>
        <v>3.6273897088281011</v>
      </c>
      <c r="D13" s="59"/>
      <c r="F13" s="48"/>
    </row>
    <row r="14" ht="27" customHeight="1">
      <c r="A14" s="49" t="s">
        <v>25</v>
      </c>
      <c r="B14" s="45" t="s">
        <v>18</v>
      </c>
      <c r="C14" s="54">
        <v>319.97100000000006</v>
      </c>
      <c r="D14" s="55"/>
      <c r="F14" s="48"/>
    </row>
    <row r="15" ht="27.75" customHeight="1">
      <c r="A15" s="56" t="s">
        <v>26</v>
      </c>
      <c r="B15" s="57" t="s">
        <v>24</v>
      </c>
      <c r="C15" s="58">
        <f>C14*100/C9</f>
        <v>51.274938704869967</v>
      </c>
      <c r="D15" s="59"/>
      <c r="F15" s="48"/>
    </row>
    <row r="16" ht="27" customHeight="1">
      <c r="A16" s="49" t="s">
        <v>27</v>
      </c>
      <c r="B16" s="45" t="s">
        <v>18</v>
      </c>
      <c r="C16" s="54">
        <v>62.650000000000006</v>
      </c>
      <c r="D16" s="47"/>
      <c r="F16" s="48"/>
    </row>
    <row r="17" ht="28.5" customHeight="1">
      <c r="A17" s="56" t="s">
        <v>28</v>
      </c>
      <c r="B17" s="57" t="s">
        <v>24</v>
      </c>
      <c r="C17" s="58">
        <f>C16*100/C9</f>
        <v>10.039581430379952</v>
      </c>
      <c r="D17" s="59"/>
      <c r="F17" s="48"/>
    </row>
    <row r="18" ht="31.5" customHeight="1">
      <c r="A18" s="56" t="s">
        <v>29</v>
      </c>
      <c r="B18" s="60" t="s">
        <v>18</v>
      </c>
      <c r="C18" s="58">
        <f>C14+C16</f>
        <v>382.62100000000009</v>
      </c>
      <c r="D18" s="55"/>
      <c r="F18" s="48"/>
    </row>
    <row r="19" ht="33" customHeight="1">
      <c r="A19" s="56" t="s">
        <v>30</v>
      </c>
      <c r="B19" s="57" t="s">
        <v>24</v>
      </c>
      <c r="C19" s="58">
        <f>C18*100/C9</f>
        <v>61.314520135249921</v>
      </c>
      <c r="D19" s="59"/>
      <c r="F19" s="48"/>
    </row>
    <row r="20" ht="55.5" customHeight="1">
      <c r="A20" s="49" t="s">
        <v>31</v>
      </c>
      <c r="B20" s="61" t="s">
        <v>24</v>
      </c>
      <c r="C20" s="62">
        <v>60</v>
      </c>
      <c r="D20" s="63"/>
      <c r="F20" s="48"/>
    </row>
    <row r="21" ht="45.75" customHeight="1">
      <c r="A21" s="56" t="s">
        <v>32</v>
      </c>
      <c r="B21" s="57" t="s">
        <v>24</v>
      </c>
      <c r="C21" s="58">
        <f>C19*100/C20</f>
        <v>102.19086689208321</v>
      </c>
      <c r="D21" s="64"/>
      <c r="F21" s="48"/>
    </row>
    <row r="22" ht="25.5" customHeight="1">
      <c r="A22" s="49" t="s">
        <v>33</v>
      </c>
      <c r="B22" s="45" t="s">
        <v>18</v>
      </c>
      <c r="C22" s="54">
        <v>237.96000000000004</v>
      </c>
      <c r="D22" s="47"/>
      <c r="F22" s="48"/>
    </row>
    <row r="23" ht="39.75" customHeight="1">
      <c r="A23" s="56" t="s">
        <v>34</v>
      </c>
      <c r="B23" s="57" t="s">
        <v>24</v>
      </c>
      <c r="C23" s="58">
        <f>C22/(C14-C12)*100</f>
        <v>80.030941530596806</v>
      </c>
      <c r="D23" s="59"/>
      <c r="F23" s="48"/>
    </row>
    <row r="24" ht="27" customHeight="1">
      <c r="A24" s="49" t="s">
        <v>35</v>
      </c>
      <c r="B24" s="45" t="s">
        <v>18</v>
      </c>
      <c r="C24" s="65" t="s">
        <v>21</v>
      </c>
      <c r="D24" s="52"/>
      <c r="F24" s="48"/>
    </row>
    <row r="25" ht="27.75" customHeight="1">
      <c r="A25" s="49" t="s">
        <v>36</v>
      </c>
      <c r="B25" s="50" t="s">
        <v>24</v>
      </c>
      <c r="C25" s="66" t="s">
        <v>21</v>
      </c>
      <c r="D25" s="52"/>
      <c r="F25" s="48"/>
    </row>
    <row r="26" ht="23.25" customHeight="1">
      <c r="A26" s="49" t="s">
        <v>37</v>
      </c>
      <c r="B26" s="45" t="s">
        <v>18</v>
      </c>
      <c r="C26" s="54">
        <v>252.61600000000001</v>
      </c>
      <c r="D26" s="55"/>
      <c r="F26" s="48"/>
    </row>
    <row r="27" ht="25.5" customHeight="1">
      <c r="A27" s="67" t="s">
        <v>38</v>
      </c>
      <c r="B27" s="68" t="s">
        <v>24</v>
      </c>
      <c r="C27" s="69">
        <f>C26*100/C18</f>
        <v>66.022513139634242</v>
      </c>
      <c r="D27" s="59"/>
      <c r="F27" s="48"/>
    </row>
    <row r="28">
      <c r="A28" s="1"/>
      <c r="B28" s="1"/>
      <c r="C28" s="1"/>
    </row>
    <row r="29" ht="15.75">
      <c r="A29" s="70" t="s">
        <v>39</v>
      </c>
      <c r="B29" s="70"/>
      <c r="C29" s="71"/>
    </row>
    <row r="30" ht="21" customHeight="1">
      <c r="A30" s="70" t="s">
        <v>40</v>
      </c>
      <c r="B30" s="70"/>
      <c r="C30" s="72" t="s">
        <v>41</v>
      </c>
    </row>
  </sheetData>
  <mergeCells count="5">
    <mergeCell ref="D2:F4"/>
    <mergeCell ref="A4:C6"/>
    <mergeCell ref="D5:F5"/>
    <mergeCell ref="E6:FI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5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E1" s="34"/>
    </row>
    <row r="2" ht="18" customHeight="1">
      <c r="A2" s="34"/>
      <c r="B2" s="35"/>
      <c r="C2" s="36" t="s">
        <v>14</v>
      </c>
      <c r="D2" s="37"/>
    </row>
    <row r="3" ht="16.5" customHeight="1">
      <c r="A3" s="38"/>
      <c r="B3" s="38"/>
      <c r="C3" s="35"/>
      <c r="D3" s="37"/>
    </row>
    <row r="4" ht="12.75" customHeight="1">
      <c r="A4" s="37" t="s">
        <v>15</v>
      </c>
      <c r="B4" s="37"/>
      <c r="C4" s="37"/>
      <c r="D4" s="37"/>
    </row>
    <row r="5" ht="15">
      <c r="A5" s="37"/>
      <c r="B5" s="37"/>
      <c r="C5" s="37"/>
      <c r="D5" s="39"/>
    </row>
    <row r="6" s="1" customFormat="1" ht="15">
      <c r="A6" s="37"/>
      <c r="B6" s="37"/>
      <c r="C6" s="37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</row>
    <row r="7" s="1" customFormat="1" ht="33.75" customHeight="1">
      <c r="A7" s="37" t="s">
        <v>42</v>
      </c>
      <c r="B7" s="37"/>
      <c r="C7" s="37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</row>
    <row r="8" ht="16.5" customHeight="1">
      <c r="A8" s="41">
        <v>1</v>
      </c>
      <c r="B8" s="42">
        <v>2</v>
      </c>
      <c r="C8" s="73">
        <v>3</v>
      </c>
    </row>
    <row r="9" ht="15">
      <c r="A9" s="44" t="s">
        <v>17</v>
      </c>
      <c r="B9" s="45" t="s">
        <v>18</v>
      </c>
      <c r="C9" s="46">
        <v>715.86000000000001</v>
      </c>
      <c r="D9" s="48"/>
    </row>
    <row r="10" ht="21" customHeight="1">
      <c r="A10" s="49" t="s">
        <v>19</v>
      </c>
      <c r="B10" s="50"/>
      <c r="C10" s="51"/>
      <c r="D10" s="48"/>
    </row>
    <row r="11" ht="35.25" customHeight="1">
      <c r="A11" s="49" t="s">
        <v>20</v>
      </c>
      <c r="B11" s="45" t="s">
        <v>18</v>
      </c>
      <c r="C11" s="53" t="s">
        <v>21</v>
      </c>
      <c r="D11" s="48"/>
    </row>
    <row r="12" ht="25.5" customHeight="1">
      <c r="A12" s="49" t="s">
        <v>22</v>
      </c>
      <c r="B12" s="45" t="s">
        <v>18</v>
      </c>
      <c r="C12" s="54">
        <v>26</v>
      </c>
      <c r="D12" s="48"/>
    </row>
    <row r="13" ht="24.75" customHeight="1">
      <c r="A13" s="56" t="s">
        <v>23</v>
      </c>
      <c r="B13" s="57" t="s">
        <v>24</v>
      </c>
      <c r="C13" s="74">
        <f>C12*100/C9</f>
        <v>3.6319950828374261</v>
      </c>
      <c r="D13" s="48"/>
    </row>
    <row r="14" ht="27" customHeight="1">
      <c r="A14" s="49" t="s">
        <v>25</v>
      </c>
      <c r="B14" s="45" t="s">
        <v>18</v>
      </c>
      <c r="C14" s="75">
        <v>366.69999999999999</v>
      </c>
      <c r="D14" s="48"/>
    </row>
    <row r="15" ht="27.75" customHeight="1">
      <c r="A15" s="56" t="s">
        <v>26</v>
      </c>
      <c r="B15" s="57" t="s">
        <v>24</v>
      </c>
      <c r="C15" s="76">
        <f>C14*100/C9</f>
        <v>51.225099879864779</v>
      </c>
      <c r="D15" s="48"/>
    </row>
    <row r="16" ht="27" customHeight="1">
      <c r="A16" s="49" t="s">
        <v>27</v>
      </c>
      <c r="B16" s="45" t="s">
        <v>18</v>
      </c>
      <c r="C16" s="75">
        <v>72.099999999999994</v>
      </c>
      <c r="D16" s="48"/>
    </row>
    <row r="17" ht="28.5" customHeight="1">
      <c r="A17" s="56" t="s">
        <v>28</v>
      </c>
      <c r="B17" s="57" t="s">
        <v>24</v>
      </c>
      <c r="C17" s="76">
        <f>C16*100/C9</f>
        <v>10.071801748945322</v>
      </c>
      <c r="D17" s="48"/>
    </row>
    <row r="18" ht="31.5" customHeight="1">
      <c r="A18" s="56" t="s">
        <v>29</v>
      </c>
      <c r="B18" s="60" t="s">
        <v>18</v>
      </c>
      <c r="C18" s="77">
        <f>C14+C16</f>
        <v>438.79999999999995</v>
      </c>
      <c r="D18" s="48"/>
    </row>
    <row r="19" ht="33" customHeight="1">
      <c r="A19" s="56" t="s">
        <v>30</v>
      </c>
      <c r="B19" s="57" t="s">
        <v>24</v>
      </c>
      <c r="C19" s="78">
        <f>C18*100/C9</f>
        <v>61.29690162881009</v>
      </c>
      <c r="D19" s="48"/>
    </row>
    <row r="20" ht="55.5" customHeight="1">
      <c r="A20" s="49" t="s">
        <v>31</v>
      </c>
      <c r="B20" s="61" t="s">
        <v>24</v>
      </c>
      <c r="C20" s="79">
        <v>60</v>
      </c>
      <c r="D20" s="48"/>
    </row>
    <row r="21" ht="45.75" customHeight="1">
      <c r="A21" s="56" t="s">
        <v>32</v>
      </c>
      <c r="B21" s="57" t="s">
        <v>24</v>
      </c>
      <c r="C21" s="77">
        <f>C19*100/C20</f>
        <v>102.16150271468349</v>
      </c>
      <c r="D21" s="48"/>
    </row>
    <row r="22" ht="25.5" customHeight="1">
      <c r="A22" s="49" t="s">
        <v>33</v>
      </c>
      <c r="B22" s="45" t="s">
        <v>18</v>
      </c>
      <c r="C22" s="80">
        <v>281.39999999999998</v>
      </c>
      <c r="D22" s="48"/>
    </row>
    <row r="23" ht="39.75" customHeight="1">
      <c r="A23" s="56" t="s">
        <v>34</v>
      </c>
      <c r="B23" s="57" t="s">
        <v>24</v>
      </c>
      <c r="C23" s="76">
        <f>C22/(C14-C12)*100</f>
        <v>82.594658056941583</v>
      </c>
      <c r="D23" s="48"/>
    </row>
    <row r="24" ht="27" customHeight="1">
      <c r="A24" s="49" t="s">
        <v>35</v>
      </c>
      <c r="B24" s="45" t="s">
        <v>18</v>
      </c>
      <c r="C24" s="65" t="s">
        <v>21</v>
      </c>
      <c r="D24" s="48"/>
    </row>
    <row r="25" ht="27.75" customHeight="1">
      <c r="A25" s="49" t="s">
        <v>36</v>
      </c>
      <c r="B25" s="50" t="s">
        <v>24</v>
      </c>
      <c r="C25" s="66" t="s">
        <v>21</v>
      </c>
      <c r="D25" s="48"/>
    </row>
    <row r="26" ht="23.25" customHeight="1">
      <c r="A26" s="49" t="s">
        <v>37</v>
      </c>
      <c r="B26" s="45" t="s">
        <v>18</v>
      </c>
      <c r="C26" s="80">
        <v>300.30000000000001</v>
      </c>
      <c r="D26" s="48"/>
    </row>
    <row r="27" ht="25.5" customHeight="1">
      <c r="A27" s="67" t="s">
        <v>38</v>
      </c>
      <c r="B27" s="68" t="s">
        <v>24</v>
      </c>
      <c r="C27" s="81">
        <f>C26*100/C18</f>
        <v>68.436645396536008</v>
      </c>
      <c r="D27" s="48"/>
    </row>
    <row r="28">
      <c r="A28" s="1"/>
      <c r="B28" s="1"/>
      <c r="C28" s="1"/>
    </row>
    <row r="29" ht="15.75">
      <c r="A29" s="70" t="s">
        <v>39</v>
      </c>
      <c r="B29" s="70"/>
      <c r="C29" s="71"/>
    </row>
    <row r="30" ht="21" customHeight="1">
      <c r="A30" s="70" t="s">
        <v>40</v>
      </c>
      <c r="B30" s="70"/>
      <c r="C30" s="72" t="s">
        <v>41</v>
      </c>
    </row>
  </sheetData>
  <mergeCells count="4">
    <mergeCell ref="D2:D4"/>
    <mergeCell ref="A4:C6"/>
    <mergeCell ref="D6:FG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G1" s="34"/>
    </row>
    <row r="2" ht="18" customHeight="1">
      <c r="A2" s="34"/>
      <c r="B2" s="35"/>
      <c r="C2" s="36" t="s">
        <v>14</v>
      </c>
      <c r="D2" s="37"/>
      <c r="E2" s="37"/>
      <c r="F2" s="37"/>
    </row>
    <row r="3" ht="16.5" customHeight="1">
      <c r="A3" s="38"/>
      <c r="B3" s="38"/>
      <c r="C3" s="35"/>
      <c r="D3" s="37"/>
      <c r="E3" s="37"/>
      <c r="F3" s="37"/>
    </row>
    <row r="4" ht="12.75" customHeight="1">
      <c r="A4" s="37" t="s">
        <v>15</v>
      </c>
      <c r="B4" s="37"/>
      <c r="C4" s="37"/>
      <c r="D4" s="37"/>
      <c r="E4" s="37"/>
      <c r="F4" s="37"/>
    </row>
    <row r="5" ht="15">
      <c r="A5" s="37"/>
      <c r="B5" s="37"/>
      <c r="C5" s="37"/>
      <c r="D5" s="39"/>
      <c r="E5" s="39"/>
      <c r="F5" s="39"/>
    </row>
    <row r="6" s="1" customFormat="1" ht="15">
      <c r="A6" s="37"/>
      <c r="B6" s="37"/>
      <c r="C6" s="37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</row>
    <row r="7" s="1" customFormat="1" ht="33.75" customHeight="1">
      <c r="A7" s="37" t="s">
        <v>43</v>
      </c>
      <c r="B7" s="37"/>
      <c r="C7" s="37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</row>
    <row r="8" ht="16.5" customHeight="1">
      <c r="A8" s="41">
        <v>1</v>
      </c>
      <c r="B8" s="42">
        <v>2</v>
      </c>
      <c r="C8" s="82">
        <v>3</v>
      </c>
    </row>
    <row r="9" ht="15">
      <c r="A9" s="44" t="s">
        <v>17</v>
      </c>
      <c r="B9" s="45" t="s">
        <v>18</v>
      </c>
      <c r="C9" s="83">
        <v>709.96000000000004</v>
      </c>
      <c r="D9" s="47"/>
      <c r="F9" s="48"/>
    </row>
    <row r="10" ht="21" customHeight="1">
      <c r="A10" s="49" t="s">
        <v>19</v>
      </c>
      <c r="B10" s="50"/>
      <c r="C10" s="84"/>
      <c r="D10" s="52"/>
      <c r="F10" s="48"/>
    </row>
    <row r="11" ht="35.25" customHeight="1">
      <c r="A11" s="49" t="s">
        <v>20</v>
      </c>
      <c r="B11" s="45" t="s">
        <v>18</v>
      </c>
      <c r="C11" s="53" t="s">
        <v>21</v>
      </c>
      <c r="D11" s="52"/>
      <c r="F11" s="48"/>
    </row>
    <row r="12" ht="25.5" customHeight="1">
      <c r="A12" s="49" t="s">
        <v>22</v>
      </c>
      <c r="B12" s="45" t="s">
        <v>18</v>
      </c>
      <c r="C12" s="53">
        <v>25.800000000000001</v>
      </c>
      <c r="D12" s="55"/>
      <c r="F12" s="48"/>
    </row>
    <row r="13" ht="24.75" customHeight="1">
      <c r="A13" s="56" t="s">
        <v>23</v>
      </c>
      <c r="B13" s="57" t="s">
        <v>24</v>
      </c>
      <c r="C13" s="74">
        <f>C12*100/C9</f>
        <v>3.6340075497211108</v>
      </c>
      <c r="D13" s="59"/>
      <c r="F13" s="48"/>
    </row>
    <row r="14" ht="27" customHeight="1">
      <c r="A14" s="49" t="s">
        <v>25</v>
      </c>
      <c r="B14" s="45" t="s">
        <v>18</v>
      </c>
      <c r="C14" s="66">
        <v>364.5</v>
      </c>
      <c r="D14" s="55"/>
      <c r="F14" s="48"/>
    </row>
    <row r="15" ht="27.75" customHeight="1">
      <c r="A15" s="56" t="s">
        <v>26</v>
      </c>
      <c r="B15" s="57" t="s">
        <v>24</v>
      </c>
      <c r="C15" s="74">
        <f>C14*100/C9</f>
        <v>51.340920615245928</v>
      </c>
      <c r="D15" s="59"/>
      <c r="F15" s="48"/>
    </row>
    <row r="16" ht="27" customHeight="1">
      <c r="A16" s="49" t="s">
        <v>27</v>
      </c>
      <c r="B16" s="45" t="s">
        <v>18</v>
      </c>
      <c r="C16" s="66">
        <v>71.340000000000003</v>
      </c>
      <c r="D16" s="47"/>
      <c r="F16" s="48"/>
    </row>
    <row r="17" ht="28.5" customHeight="1">
      <c r="A17" s="56" t="s">
        <v>28</v>
      </c>
      <c r="B17" s="57" t="s">
        <v>24</v>
      </c>
      <c r="C17" s="74">
        <f>C16*100/C9</f>
        <v>10.048453433996281</v>
      </c>
      <c r="D17" s="59"/>
      <c r="F17" s="48"/>
    </row>
    <row r="18" ht="31.5" customHeight="1">
      <c r="A18" s="56" t="s">
        <v>29</v>
      </c>
      <c r="B18" s="60" t="s">
        <v>18</v>
      </c>
      <c r="C18" s="74">
        <f>C14+C16</f>
        <v>435.84000000000003</v>
      </c>
      <c r="D18" s="55"/>
      <c r="F18" s="48"/>
    </row>
    <row r="19" ht="33" customHeight="1">
      <c r="A19" s="56" t="s">
        <v>30</v>
      </c>
      <c r="B19" s="57" t="s">
        <v>24</v>
      </c>
      <c r="C19" s="74">
        <f>C18*100/C9</f>
        <v>61.389374049242207</v>
      </c>
      <c r="D19" s="59"/>
      <c r="F19" s="48"/>
    </row>
    <row r="20" ht="55.5" customHeight="1">
      <c r="A20" s="49" t="s">
        <v>31</v>
      </c>
      <c r="B20" s="61" t="s">
        <v>24</v>
      </c>
      <c r="C20" s="85">
        <v>60</v>
      </c>
      <c r="D20" s="63"/>
      <c r="F20" s="48"/>
    </row>
    <row r="21" ht="45.75" customHeight="1">
      <c r="A21" s="56" t="s">
        <v>32</v>
      </c>
      <c r="B21" s="57" t="s">
        <v>24</v>
      </c>
      <c r="C21" s="74">
        <f>C19*100/C20</f>
        <v>102.31562341540368</v>
      </c>
      <c r="D21" s="64"/>
      <c r="F21" s="48"/>
    </row>
    <row r="22" ht="25.5" customHeight="1">
      <c r="A22" s="49" t="s">
        <v>33</v>
      </c>
      <c r="B22" s="45" t="s">
        <v>18</v>
      </c>
      <c r="C22" s="66">
        <v>278.60000000000002</v>
      </c>
      <c r="D22" s="47"/>
      <c r="F22" s="48"/>
    </row>
    <row r="23" ht="39.75" customHeight="1">
      <c r="A23" s="56" t="s">
        <v>34</v>
      </c>
      <c r="B23" s="57" t="s">
        <v>24</v>
      </c>
      <c r="C23" s="74">
        <f>C22/(C14-C12)*100</f>
        <v>82.255683495718941</v>
      </c>
      <c r="D23" s="59"/>
      <c r="F23" s="48"/>
    </row>
    <row r="24" ht="27" customHeight="1">
      <c r="A24" s="49" t="s">
        <v>35</v>
      </c>
      <c r="B24" s="45" t="s">
        <v>18</v>
      </c>
      <c r="C24" s="66" t="s">
        <v>21</v>
      </c>
      <c r="D24" s="52"/>
      <c r="F24" s="48"/>
    </row>
    <row r="25" ht="27.75" customHeight="1">
      <c r="A25" s="49" t="s">
        <v>36</v>
      </c>
      <c r="B25" s="50" t="s">
        <v>24</v>
      </c>
      <c r="C25" s="66" t="s">
        <v>21</v>
      </c>
      <c r="D25" s="52"/>
      <c r="F25" s="48"/>
    </row>
    <row r="26" ht="23.25" customHeight="1">
      <c r="A26" s="49" t="s">
        <v>37</v>
      </c>
      <c r="B26" s="45" t="s">
        <v>18</v>
      </c>
      <c r="C26" s="66">
        <v>302.83999999999997</v>
      </c>
      <c r="D26" s="55"/>
      <c r="F26" s="48"/>
    </row>
    <row r="27" ht="25.5" customHeight="1">
      <c r="A27" s="67" t="s">
        <v>38</v>
      </c>
      <c r="B27" s="68" t="s">
        <v>24</v>
      </c>
      <c r="C27" s="86">
        <f>C26*100/C18</f>
        <v>69.484214390602048</v>
      </c>
      <c r="D27" s="59"/>
      <c r="F27" s="48"/>
    </row>
    <row r="28">
      <c r="A28" s="1"/>
      <c r="B28" s="1"/>
      <c r="C28" s="1"/>
    </row>
    <row r="29" ht="15.75">
      <c r="A29" s="70" t="s">
        <v>39</v>
      </c>
      <c r="B29" s="70"/>
      <c r="C29" s="71"/>
    </row>
    <row r="30" ht="21" customHeight="1">
      <c r="A30" s="70" t="s">
        <v>40</v>
      </c>
      <c r="B30" s="70"/>
      <c r="C30" s="72" t="s">
        <v>41</v>
      </c>
    </row>
  </sheetData>
  <mergeCells count="5">
    <mergeCell ref="D2:F4"/>
    <mergeCell ref="A4:C6"/>
    <mergeCell ref="D5:F5"/>
    <mergeCell ref="E6:FI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24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/>
      <c r="B1" s="1"/>
      <c r="C1" s="87"/>
      <c r="D1" s="87"/>
      <c r="E1" s="87"/>
      <c r="F1" s="87"/>
      <c r="G1" s="87"/>
      <c r="H1" s="87"/>
      <c r="I1" s="87"/>
      <c r="J1" s="87"/>
      <c r="K1" s="87"/>
      <c r="L1" s="87"/>
      <c r="M1" s="1"/>
      <c r="N1" s="87"/>
      <c r="O1" s="71" t="s">
        <v>44</v>
      </c>
      <c r="P1" s="87"/>
    </row>
    <row r="2" ht="15">
      <c r="A2" s="1"/>
      <c r="B2" s="1"/>
      <c r="C2" s="87"/>
      <c r="D2" s="87"/>
      <c r="E2" s="87"/>
      <c r="F2" s="87"/>
      <c r="G2" s="87"/>
      <c r="H2" s="87"/>
      <c r="I2" s="87"/>
      <c r="J2" s="87"/>
      <c r="K2" s="87"/>
      <c r="L2" s="87"/>
      <c r="M2" s="1"/>
      <c r="N2" s="87"/>
      <c r="O2" s="22" t="s">
        <v>45</v>
      </c>
      <c r="P2" s="87"/>
      <c r="S2" s="88"/>
    </row>
    <row r="3" s="1" customFormat="1" ht="15.75" customHeight="1">
      <c r="C3" s="87"/>
      <c r="D3" s="87"/>
      <c r="E3" s="89"/>
      <c r="F3" s="89"/>
      <c r="G3" s="39" t="s">
        <v>46</v>
      </c>
      <c r="H3" s="90"/>
      <c r="I3" s="90"/>
      <c r="J3" s="90"/>
      <c r="K3" s="90"/>
      <c r="L3" s="90"/>
      <c r="M3" s="90"/>
      <c r="N3" s="90"/>
      <c r="O3" s="90"/>
      <c r="P3" s="90"/>
      <c r="S3" s="88"/>
    </row>
    <row r="4" s="1" customFormat="1" ht="15.75" customHeight="1">
      <c r="C4" s="87"/>
      <c r="D4" s="87"/>
      <c r="E4" s="89"/>
      <c r="F4" s="89"/>
      <c r="G4" s="39" t="s">
        <v>47</v>
      </c>
      <c r="H4" s="90"/>
      <c r="I4" s="90"/>
      <c r="J4" s="90"/>
      <c r="K4" s="90"/>
      <c r="L4" s="90"/>
      <c r="M4" s="90"/>
      <c r="N4" s="90"/>
      <c r="O4" s="90"/>
      <c r="P4" s="90"/>
      <c r="S4" s="88"/>
    </row>
    <row r="5" s="1" customFormat="1" ht="15.75" customHeight="1">
      <c r="C5" s="87"/>
      <c r="D5" s="87"/>
      <c r="E5" s="89"/>
      <c r="F5" s="89"/>
      <c r="G5" s="39" t="s">
        <v>16</v>
      </c>
      <c r="H5" s="90"/>
      <c r="I5" s="90"/>
      <c r="J5" s="90"/>
      <c r="K5" s="90"/>
      <c r="L5" s="90"/>
      <c r="M5" s="90"/>
      <c r="N5" s="90"/>
      <c r="O5" s="90"/>
      <c r="P5" s="90"/>
    </row>
    <row r="6" s="1" customForma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="1" customFormat="1" ht="13.5" customHeight="1">
      <c r="A7" s="91" t="s">
        <v>48</v>
      </c>
      <c r="B7" s="92" t="s">
        <v>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4"/>
      <c r="N7" s="91" t="s">
        <v>50</v>
      </c>
      <c r="O7" s="91" t="s">
        <v>51</v>
      </c>
      <c r="P7" s="91" t="s">
        <v>52</v>
      </c>
    </row>
    <row r="8" s="1" customFormat="1">
      <c r="A8" s="95"/>
      <c r="B8" s="96" t="s">
        <v>53</v>
      </c>
      <c r="C8" s="97"/>
      <c r="D8" s="92" t="s">
        <v>54</v>
      </c>
      <c r="E8" s="93"/>
      <c r="F8" s="94"/>
      <c r="G8" s="92" t="s">
        <v>55</v>
      </c>
      <c r="H8" s="93"/>
      <c r="I8" s="93"/>
      <c r="J8" s="94"/>
      <c r="K8" s="98" t="s">
        <v>56</v>
      </c>
      <c r="L8" s="99"/>
      <c r="M8" s="100"/>
      <c r="N8" s="95"/>
      <c r="O8" s="95"/>
      <c r="P8" s="95"/>
    </row>
    <row r="9" s="1" customFormat="1" ht="25.5" customHeight="1">
      <c r="A9" s="101"/>
      <c r="B9" s="102" t="s">
        <v>57</v>
      </c>
      <c r="C9" s="92" t="s">
        <v>58</v>
      </c>
      <c r="D9" s="92" t="s">
        <v>59</v>
      </c>
      <c r="E9" s="92" t="s">
        <v>58</v>
      </c>
      <c r="F9" s="103" t="s">
        <v>60</v>
      </c>
      <c r="G9" s="92" t="s">
        <v>61</v>
      </c>
      <c r="H9" s="92" t="s">
        <v>62</v>
      </c>
      <c r="I9" s="104" t="s">
        <v>63</v>
      </c>
      <c r="J9" s="105" t="s">
        <v>64</v>
      </c>
      <c r="K9" s="106" t="s">
        <v>65</v>
      </c>
      <c r="L9" s="107" t="s">
        <v>66</v>
      </c>
      <c r="M9" s="105" t="s">
        <v>67</v>
      </c>
      <c r="N9" s="101"/>
      <c r="O9" s="101"/>
      <c r="P9" s="101"/>
    </row>
    <row r="10" s="1" customFormat="1">
      <c r="A10" s="108">
        <v>1</v>
      </c>
      <c r="B10" s="102">
        <v>2</v>
      </c>
      <c r="C10" s="93">
        <v>3</v>
      </c>
      <c r="D10" s="92">
        <v>4</v>
      </c>
      <c r="E10" s="103">
        <v>5</v>
      </c>
      <c r="F10" s="94">
        <v>6</v>
      </c>
      <c r="G10" s="93">
        <v>7</v>
      </c>
      <c r="H10" s="103">
        <v>8</v>
      </c>
      <c r="I10" s="93">
        <v>9</v>
      </c>
      <c r="J10" s="103">
        <v>10</v>
      </c>
      <c r="K10" s="93">
        <v>11</v>
      </c>
      <c r="L10" s="103">
        <v>12</v>
      </c>
      <c r="M10" s="94">
        <v>13</v>
      </c>
      <c r="N10" s="109">
        <v>14</v>
      </c>
      <c r="O10" s="109">
        <v>15</v>
      </c>
      <c r="P10" s="109">
        <v>16</v>
      </c>
    </row>
    <row r="11" ht="14.25">
      <c r="A11" s="110" t="s">
        <v>55</v>
      </c>
      <c r="B11" s="111">
        <v>20.5</v>
      </c>
      <c r="C11" s="112"/>
      <c r="D11" s="111"/>
      <c r="E11" s="113"/>
      <c r="F11" s="112"/>
      <c r="G11" s="111"/>
      <c r="H11" s="113"/>
      <c r="I11" s="113"/>
      <c r="J11" s="112"/>
      <c r="K11" s="111"/>
      <c r="L11" s="113"/>
      <c r="M11" s="112"/>
      <c r="N11" s="114">
        <f t="shared" ref="N11:N34" si="0">SUM(B11:M11)</f>
        <v>20.5</v>
      </c>
      <c r="O11" s="115">
        <v>23.5</v>
      </c>
      <c r="P11" s="116">
        <f>N11/O11*100</f>
        <v>87.2340425531915</v>
      </c>
      <c r="R11" s="117" t="s">
        <v>68</v>
      </c>
    </row>
    <row r="12" ht="14.25">
      <c r="A12" s="118" t="s">
        <v>56</v>
      </c>
      <c r="B12" s="119"/>
      <c r="C12" s="120"/>
      <c r="D12" s="119"/>
      <c r="E12" s="121"/>
      <c r="F12" s="120"/>
      <c r="G12" s="119"/>
      <c r="H12" s="121"/>
      <c r="I12" s="121"/>
      <c r="J12" s="120"/>
      <c r="K12" s="119"/>
      <c r="L12" s="121"/>
      <c r="M12" s="120"/>
      <c r="N12" s="122">
        <f t="shared" si="0"/>
        <v>0</v>
      </c>
      <c r="O12" s="123">
        <v>0</v>
      </c>
      <c r="P12" s="124"/>
    </row>
    <row r="13" ht="14.25">
      <c r="A13" s="118" t="s">
        <v>69</v>
      </c>
      <c r="B13" s="119"/>
      <c r="C13" s="120"/>
      <c r="D13" s="119">
        <v>13.400000000000002</v>
      </c>
      <c r="E13" s="121"/>
      <c r="F13" s="120"/>
      <c r="G13" s="119"/>
      <c r="H13" s="121"/>
      <c r="I13" s="121"/>
      <c r="J13" s="120"/>
      <c r="K13" s="119"/>
      <c r="L13" s="121"/>
      <c r="M13" s="120"/>
      <c r="N13" s="122">
        <f t="shared" si="0"/>
        <v>13.400000000000002</v>
      </c>
      <c r="O13" s="123">
        <v>24.600000000000001</v>
      </c>
      <c r="P13" s="124">
        <f>N13/O13*100</f>
        <v>54.471544715447159</v>
      </c>
      <c r="R13" s="117" t="s">
        <v>70</v>
      </c>
    </row>
    <row r="14" ht="14.25">
      <c r="A14" s="118" t="s">
        <v>71</v>
      </c>
      <c r="B14" s="119"/>
      <c r="C14" s="120"/>
      <c r="D14" s="119"/>
      <c r="E14" s="121"/>
      <c r="F14" s="120"/>
      <c r="G14" s="119"/>
      <c r="H14" s="121"/>
      <c r="I14" s="121"/>
      <c r="J14" s="120"/>
      <c r="K14" s="119"/>
      <c r="L14" s="121"/>
      <c r="M14" s="120"/>
      <c r="N14" s="122">
        <f t="shared" si="0"/>
        <v>0</v>
      </c>
      <c r="O14" s="123">
        <v>0</v>
      </c>
      <c r="P14" s="124"/>
    </row>
    <row r="15" ht="14.25">
      <c r="A15" s="118" t="s">
        <v>72</v>
      </c>
      <c r="B15" s="119"/>
      <c r="C15" s="120"/>
      <c r="D15" s="119">
        <v>0</v>
      </c>
      <c r="E15" s="121">
        <v>15.500000000000002</v>
      </c>
      <c r="F15" s="120"/>
      <c r="G15" s="119"/>
      <c r="H15" s="121"/>
      <c r="I15" s="121"/>
      <c r="J15" s="120"/>
      <c r="K15" s="119"/>
      <c r="L15" s="121"/>
      <c r="M15" s="120"/>
      <c r="N15" s="122">
        <f t="shared" si="0"/>
        <v>15.500000000000002</v>
      </c>
      <c r="O15" s="123">
        <v>22.975000000000001</v>
      </c>
      <c r="P15" s="124">
        <f>N15/O15*100</f>
        <v>67.464635473340593</v>
      </c>
      <c r="R15" s="117" t="s">
        <v>73</v>
      </c>
    </row>
    <row r="16" ht="14.25">
      <c r="A16" s="118" t="s">
        <v>74</v>
      </c>
      <c r="B16" s="119"/>
      <c r="C16" s="120"/>
      <c r="D16" s="119"/>
      <c r="E16" s="121"/>
      <c r="F16" s="120"/>
      <c r="G16" s="119"/>
      <c r="H16" s="121"/>
      <c r="I16" s="121"/>
      <c r="J16" s="120"/>
      <c r="K16" s="119"/>
      <c r="L16" s="121"/>
      <c r="M16" s="120"/>
      <c r="N16" s="122">
        <f t="shared" si="0"/>
        <v>0</v>
      </c>
      <c r="O16" s="123">
        <v>0</v>
      </c>
      <c r="P16" s="124"/>
    </row>
    <row r="17" ht="14.25">
      <c r="A17" s="118" t="s">
        <v>75</v>
      </c>
      <c r="B17" s="119"/>
      <c r="C17" s="120"/>
      <c r="D17" s="119"/>
      <c r="E17" s="121">
        <v>14.300000000000001</v>
      </c>
      <c r="F17" s="120"/>
      <c r="G17" s="119"/>
      <c r="H17" s="121"/>
      <c r="I17" s="121"/>
      <c r="J17" s="120"/>
      <c r="K17" s="119"/>
      <c r="L17" s="121"/>
      <c r="M17" s="120"/>
      <c r="N17" s="122">
        <f t="shared" si="0"/>
        <v>14.300000000000001</v>
      </c>
      <c r="O17" s="123">
        <v>22.5</v>
      </c>
      <c r="P17" s="124">
        <f>N17/O17*100</f>
        <v>63.555555555555557</v>
      </c>
      <c r="R17" s="117" t="s">
        <v>76</v>
      </c>
    </row>
    <row r="18" ht="14.25">
      <c r="A18" s="118" t="s">
        <v>77</v>
      </c>
      <c r="B18" s="119"/>
      <c r="C18" s="120"/>
      <c r="D18" s="119"/>
      <c r="E18" s="121"/>
      <c r="F18" s="120"/>
      <c r="G18" s="119"/>
      <c r="H18" s="121"/>
      <c r="I18" s="121"/>
      <c r="J18" s="120"/>
      <c r="K18" s="119"/>
      <c r="L18" s="121"/>
      <c r="M18" s="120"/>
      <c r="N18" s="122">
        <f t="shared" si="0"/>
        <v>0</v>
      </c>
      <c r="O18" s="123">
        <v>0</v>
      </c>
      <c r="P18" s="124"/>
    </row>
    <row r="19" ht="14.25">
      <c r="A19" s="118" t="s">
        <v>78</v>
      </c>
      <c r="B19" s="119"/>
      <c r="C19" s="120"/>
      <c r="D19" s="119"/>
      <c r="E19" s="121"/>
      <c r="F19" s="120">
        <v>12.299999999999999</v>
      </c>
      <c r="G19" s="119"/>
      <c r="H19" s="121"/>
      <c r="I19" s="121"/>
      <c r="J19" s="120"/>
      <c r="K19" s="119"/>
      <c r="L19" s="121"/>
      <c r="M19" s="120"/>
      <c r="N19" s="122">
        <f t="shared" si="0"/>
        <v>12.299999999999999</v>
      </c>
      <c r="O19" s="123">
        <v>23.800000000000001</v>
      </c>
      <c r="P19" s="124">
        <f>N19/O19*100</f>
        <v>51.680672268907557</v>
      </c>
      <c r="R19" s="117" t="s">
        <v>79</v>
      </c>
    </row>
    <row r="20" ht="14.25">
      <c r="A20" s="118" t="s">
        <v>80</v>
      </c>
      <c r="B20" s="119"/>
      <c r="C20" s="120"/>
      <c r="D20" s="119"/>
      <c r="E20" s="121"/>
      <c r="F20" s="120"/>
      <c r="G20" s="119"/>
      <c r="H20" s="121"/>
      <c r="I20" s="121"/>
      <c r="J20" s="120"/>
      <c r="K20" s="119"/>
      <c r="L20" s="121"/>
      <c r="M20" s="120"/>
      <c r="N20" s="122">
        <f t="shared" si="0"/>
        <v>0</v>
      </c>
      <c r="O20" s="123">
        <v>0</v>
      </c>
      <c r="P20" s="124"/>
    </row>
    <row r="21" ht="14.25">
      <c r="A21" s="118" t="s">
        <v>81</v>
      </c>
      <c r="B21" s="119"/>
      <c r="C21" s="120"/>
      <c r="D21" s="119"/>
      <c r="E21" s="121"/>
      <c r="F21" s="120">
        <v>5.5</v>
      </c>
      <c r="G21" s="119">
        <v>8.8000000000000007</v>
      </c>
      <c r="H21" s="121"/>
      <c r="I21" s="121"/>
      <c r="J21" s="120"/>
      <c r="K21" s="119"/>
      <c r="L21" s="121"/>
      <c r="M21" s="120"/>
      <c r="N21" s="122">
        <f t="shared" si="0"/>
        <v>14.300000000000001</v>
      </c>
      <c r="O21" s="123">
        <v>23.300000000000001</v>
      </c>
      <c r="P21" s="124">
        <f>N21/O21*100</f>
        <v>61.373390557939913</v>
      </c>
      <c r="R21" s="117" t="s">
        <v>82</v>
      </c>
    </row>
    <row r="22" ht="14.25">
      <c r="A22" s="118" t="s">
        <v>83</v>
      </c>
      <c r="B22" s="119"/>
      <c r="C22" s="120"/>
      <c r="D22" s="119"/>
      <c r="E22" s="121"/>
      <c r="F22" s="120"/>
      <c r="G22" s="119"/>
      <c r="H22" s="121"/>
      <c r="I22" s="121"/>
      <c r="J22" s="120"/>
      <c r="K22" s="119"/>
      <c r="L22" s="121"/>
      <c r="M22" s="120"/>
      <c r="N22" s="122">
        <f t="shared" si="0"/>
        <v>0</v>
      </c>
      <c r="O22" s="123">
        <v>0</v>
      </c>
      <c r="P22" s="124"/>
    </row>
    <row r="23" ht="14.25">
      <c r="A23" s="118" t="s">
        <v>84</v>
      </c>
      <c r="B23" s="119"/>
      <c r="C23" s="120"/>
      <c r="D23" s="119"/>
      <c r="E23" s="121"/>
      <c r="F23" s="120"/>
      <c r="G23" s="119">
        <v>4.7000000000000002</v>
      </c>
      <c r="H23" s="121">
        <v>8.6999999999999993</v>
      </c>
      <c r="I23" s="121"/>
      <c r="J23" s="120"/>
      <c r="K23" s="119"/>
      <c r="L23" s="121"/>
      <c r="M23" s="120"/>
      <c r="N23" s="122">
        <f t="shared" si="0"/>
        <v>13.399999999999999</v>
      </c>
      <c r="O23" s="123">
        <v>22.399999999999999</v>
      </c>
      <c r="P23" s="124">
        <f>N23/O23*100</f>
        <v>59.821428571428569</v>
      </c>
      <c r="R23" s="117" t="s">
        <v>85</v>
      </c>
    </row>
    <row r="24" ht="14.25">
      <c r="A24" s="118" t="s">
        <v>86</v>
      </c>
      <c r="B24" s="119"/>
      <c r="C24" s="120"/>
      <c r="D24" s="119"/>
      <c r="E24" s="121"/>
      <c r="F24" s="120"/>
      <c r="G24" s="119"/>
      <c r="H24" s="121"/>
      <c r="I24" s="121"/>
      <c r="J24" s="120"/>
      <c r="K24" s="119"/>
      <c r="L24" s="121"/>
      <c r="M24" s="120"/>
      <c r="N24" s="122">
        <f t="shared" si="0"/>
        <v>0</v>
      </c>
      <c r="O24" s="123">
        <v>0</v>
      </c>
      <c r="P24" s="124"/>
    </row>
    <row r="25" ht="14.25">
      <c r="A25" s="118" t="s">
        <v>87</v>
      </c>
      <c r="B25" s="119"/>
      <c r="C25" s="120"/>
      <c r="D25" s="119"/>
      <c r="E25" s="121"/>
      <c r="F25" s="120"/>
      <c r="G25" s="119"/>
      <c r="H25" s="121">
        <v>6.7599999999999998</v>
      </c>
      <c r="I25" s="121">
        <v>15.800000000000001</v>
      </c>
      <c r="J25" s="120"/>
      <c r="K25" s="119"/>
      <c r="L25" s="121"/>
      <c r="M25" s="120"/>
      <c r="N25" s="122">
        <f t="shared" si="0"/>
        <v>22.560000000000002</v>
      </c>
      <c r="O25" s="123">
        <v>22.559999999999999</v>
      </c>
      <c r="P25" s="124">
        <f>N25/O25*100</f>
        <v>100.00000000000003</v>
      </c>
      <c r="R25" s="117" t="s">
        <v>88</v>
      </c>
    </row>
    <row r="26" ht="14.25">
      <c r="A26" s="118" t="s">
        <v>89</v>
      </c>
      <c r="B26" s="119"/>
      <c r="C26" s="120"/>
      <c r="D26" s="119"/>
      <c r="E26" s="121"/>
      <c r="F26" s="120"/>
      <c r="G26" s="119"/>
      <c r="H26" s="121"/>
      <c r="I26" s="121"/>
      <c r="J26" s="120"/>
      <c r="K26" s="119"/>
      <c r="L26" s="121"/>
      <c r="M26" s="120"/>
      <c r="N26" s="122">
        <f t="shared" si="0"/>
        <v>0</v>
      </c>
      <c r="O26" s="123">
        <v>0</v>
      </c>
      <c r="P26" s="124"/>
    </row>
    <row r="27" s="125" customFormat="1" ht="14.25">
      <c r="A27" s="118" t="s">
        <v>90</v>
      </c>
      <c r="B27" s="126"/>
      <c r="C27" s="127"/>
      <c r="D27" s="126"/>
      <c r="E27" s="128"/>
      <c r="F27" s="127"/>
      <c r="G27" s="126"/>
      <c r="H27" s="128"/>
      <c r="I27" s="121">
        <v>6.3999999999999995</v>
      </c>
      <c r="J27" s="120">
        <v>15.9</v>
      </c>
      <c r="K27" s="119"/>
      <c r="L27" s="121"/>
      <c r="M27" s="120"/>
      <c r="N27" s="122">
        <f t="shared" si="0"/>
        <v>22.300000000000001</v>
      </c>
      <c r="O27" s="123">
        <v>22.300000000000001</v>
      </c>
      <c r="P27" s="124">
        <f>N27/O27*100</f>
        <v>100</v>
      </c>
      <c r="Q27" s="129">
        <f>O27-N27</f>
        <v>0</v>
      </c>
      <c r="R27" s="117" t="s">
        <v>91</v>
      </c>
    </row>
    <row r="28" ht="14.25">
      <c r="A28" s="118" t="s">
        <v>92</v>
      </c>
      <c r="B28" s="119"/>
      <c r="C28" s="120"/>
      <c r="D28" s="119"/>
      <c r="E28" s="121"/>
      <c r="F28" s="120"/>
      <c r="G28" s="119"/>
      <c r="H28" s="121"/>
      <c r="I28" s="121"/>
      <c r="J28" s="120"/>
      <c r="K28" s="119"/>
      <c r="L28" s="121"/>
      <c r="M28" s="120"/>
      <c r="N28" s="122">
        <f t="shared" si="0"/>
        <v>0</v>
      </c>
      <c r="O28" s="123">
        <v>0</v>
      </c>
      <c r="P28" s="124"/>
      <c r="Q28" s="117"/>
      <c r="R28" s="117"/>
    </row>
    <row r="29" ht="14.25">
      <c r="A29" s="118" t="s">
        <v>93</v>
      </c>
      <c r="B29" s="119"/>
      <c r="C29" s="120"/>
      <c r="D29" s="119"/>
      <c r="E29" s="121"/>
      <c r="F29" s="120"/>
      <c r="G29" s="119"/>
      <c r="H29" s="121"/>
      <c r="I29" s="121"/>
      <c r="J29" s="120">
        <v>6.4000000000000004</v>
      </c>
      <c r="K29" s="119">
        <v>15.900000000000002</v>
      </c>
      <c r="L29" s="121"/>
      <c r="M29" s="120"/>
      <c r="N29" s="122">
        <f t="shared" si="0"/>
        <v>22.300000000000004</v>
      </c>
      <c r="O29" s="123">
        <v>22.300000000000004</v>
      </c>
      <c r="P29" s="124">
        <f>N29/O29*100</f>
        <v>100</v>
      </c>
      <c r="Q29" s="129">
        <f>O29-N29</f>
        <v>0</v>
      </c>
      <c r="R29" s="117" t="s">
        <v>94</v>
      </c>
    </row>
    <row r="30" ht="14.25">
      <c r="A30" s="118" t="s">
        <v>95</v>
      </c>
      <c r="B30" s="119"/>
      <c r="C30" s="120"/>
      <c r="D30" s="119"/>
      <c r="E30" s="121"/>
      <c r="F30" s="120"/>
      <c r="G30" s="119"/>
      <c r="H30" s="121"/>
      <c r="I30" s="121"/>
      <c r="J30" s="120"/>
      <c r="K30" s="119"/>
      <c r="L30" s="121"/>
      <c r="M30" s="120"/>
      <c r="N30" s="122">
        <f t="shared" si="0"/>
        <v>0</v>
      </c>
      <c r="O30" s="123">
        <v>0</v>
      </c>
      <c r="P30" s="124"/>
      <c r="Q30" s="117"/>
      <c r="R30" s="117"/>
    </row>
    <row r="31" ht="14.25">
      <c r="A31" s="118" t="s">
        <v>96</v>
      </c>
      <c r="B31" s="119"/>
      <c r="C31" s="120"/>
      <c r="D31" s="119"/>
      <c r="E31" s="121"/>
      <c r="F31" s="120"/>
      <c r="G31" s="119"/>
      <c r="H31" s="121"/>
      <c r="I31" s="121"/>
      <c r="J31" s="120"/>
      <c r="K31" s="119"/>
      <c r="L31" s="121">
        <v>22.299999999999997</v>
      </c>
      <c r="M31" s="120"/>
      <c r="N31" s="122">
        <f t="shared" si="0"/>
        <v>22.299999999999997</v>
      </c>
      <c r="O31" s="123">
        <v>22.299999999999997</v>
      </c>
      <c r="P31" s="124">
        <f>N31/O31*100</f>
        <v>100</v>
      </c>
      <c r="Q31" s="129">
        <f>O31-N31</f>
        <v>0</v>
      </c>
      <c r="R31" s="117" t="s">
        <v>97</v>
      </c>
    </row>
    <row r="32" ht="14.25">
      <c r="A32" s="118" t="s">
        <v>98</v>
      </c>
      <c r="B32" s="119"/>
      <c r="C32" s="120"/>
      <c r="D32" s="119"/>
      <c r="E32" s="121"/>
      <c r="F32" s="120"/>
      <c r="G32" s="119"/>
      <c r="H32" s="121"/>
      <c r="I32" s="121"/>
      <c r="J32" s="120"/>
      <c r="K32" s="119"/>
      <c r="L32" s="121"/>
      <c r="M32" s="120"/>
      <c r="N32" s="122">
        <f t="shared" si="0"/>
        <v>0</v>
      </c>
      <c r="O32" s="123">
        <v>0</v>
      </c>
      <c r="P32" s="124"/>
      <c r="Q32" s="117"/>
      <c r="R32" s="117"/>
    </row>
    <row r="33" ht="14.25">
      <c r="A33" s="118" t="s">
        <v>99</v>
      </c>
      <c r="B33" s="119"/>
      <c r="C33" s="120"/>
      <c r="D33" s="119"/>
      <c r="E33" s="121"/>
      <c r="F33" s="120"/>
      <c r="G33" s="119"/>
      <c r="H33" s="121"/>
      <c r="I33" s="121"/>
      <c r="J33" s="120"/>
      <c r="K33" s="119"/>
      <c r="L33" s="121">
        <v>12.5</v>
      </c>
      <c r="M33" s="120">
        <v>9.8000000000000007</v>
      </c>
      <c r="N33" s="122">
        <f t="shared" si="0"/>
        <v>22.300000000000001</v>
      </c>
      <c r="O33" s="123">
        <v>22.300000000000001</v>
      </c>
      <c r="P33" s="124">
        <f t="shared" ref="P33:P34" si="1">N33/O33*100</f>
        <v>100</v>
      </c>
      <c r="Q33" s="117"/>
      <c r="R33" s="117"/>
    </row>
    <row r="34" ht="14.25">
      <c r="A34" s="130" t="s">
        <v>100</v>
      </c>
      <c r="B34" s="131"/>
      <c r="C34" s="132"/>
      <c r="D34" s="131"/>
      <c r="E34" s="133"/>
      <c r="F34" s="132"/>
      <c r="G34" s="131"/>
      <c r="H34" s="133"/>
      <c r="I34" s="133"/>
      <c r="J34" s="132"/>
      <c r="K34" s="131"/>
      <c r="L34" s="133"/>
      <c r="M34" s="120">
        <v>22.5</v>
      </c>
      <c r="N34" s="122">
        <f t="shared" si="0"/>
        <v>22.5</v>
      </c>
      <c r="O34" s="134">
        <v>22.5</v>
      </c>
      <c r="P34" s="135">
        <f t="shared" si="1"/>
        <v>100</v>
      </c>
      <c r="Q34" s="129">
        <f>O34-N34</f>
        <v>0</v>
      </c>
      <c r="R34" s="117" t="s">
        <v>101</v>
      </c>
    </row>
    <row r="35" ht="36">
      <c r="A35" s="136" t="s">
        <v>102</v>
      </c>
      <c r="B35" s="137">
        <f>SUM(B11:C34)</f>
        <v>20.5</v>
      </c>
      <c r="C35" s="138"/>
      <c r="D35" s="137">
        <f>SUM(D11:F34)</f>
        <v>61</v>
      </c>
      <c r="E35" s="139"/>
      <c r="F35" s="138"/>
      <c r="G35" s="137">
        <f>SUM(G11:J34)</f>
        <v>73.460000000000008</v>
      </c>
      <c r="H35" s="139"/>
      <c r="I35" s="139"/>
      <c r="J35" s="138"/>
      <c r="K35" s="140">
        <f>SUM(K11:M34)</f>
        <v>83</v>
      </c>
      <c r="L35" s="141"/>
      <c r="M35" s="142"/>
      <c r="N35" s="143">
        <f>N11+N13+N15+N17+N19+N21+N23+N25+N27+N29+N31+N33+N34</f>
        <v>237.96000000000004</v>
      </c>
      <c r="O35" s="143">
        <f>O11+O13+O15+O17+O19+O21+O23+O25+O27+O29+O31+O33+O34</f>
        <v>297.33500000000004</v>
      </c>
      <c r="P35" s="143">
        <f>N35*100/O35</f>
        <v>80.030941530596806</v>
      </c>
    </row>
    <row r="36" ht="36">
      <c r="A36" s="136" t="s">
        <v>103</v>
      </c>
      <c r="B36" s="137">
        <f>B35*100/N35</f>
        <v>8.6148932593713212</v>
      </c>
      <c r="C36" s="138"/>
      <c r="D36" s="137">
        <f>D35*100/N35</f>
        <v>25.63456043032442</v>
      </c>
      <c r="E36" s="139"/>
      <c r="F36" s="138"/>
      <c r="G36" s="137">
        <f>G35*100/N35</f>
        <v>30.870734577239872</v>
      </c>
      <c r="H36" s="139"/>
      <c r="I36" s="139"/>
      <c r="J36" s="138"/>
      <c r="K36" s="140">
        <f>K35*100/N35</f>
        <v>34.879811733064372</v>
      </c>
      <c r="L36" s="141"/>
      <c r="M36" s="144"/>
      <c r="N36" s="145"/>
      <c r="O36" s="145"/>
      <c r="P36" s="145"/>
    </row>
    <row r="37">
      <c r="B37" s="140" t="s">
        <v>104</v>
      </c>
      <c r="C37" s="94"/>
      <c r="D37" s="140" t="s">
        <v>105</v>
      </c>
      <c r="E37" s="93"/>
      <c r="F37" s="94"/>
      <c r="G37" s="140" t="s">
        <v>106</v>
      </c>
      <c r="H37" s="93"/>
      <c r="I37" s="93"/>
      <c r="J37" s="94"/>
      <c r="K37" s="140" t="s">
        <v>107</v>
      </c>
      <c r="L37" s="93"/>
      <c r="M37" s="94"/>
      <c r="N37" s="146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/>
      <c r="B1" s="1"/>
      <c r="C1" s="87"/>
      <c r="D1" s="87"/>
      <c r="E1" s="87"/>
      <c r="F1" s="87"/>
      <c r="G1" s="87"/>
      <c r="H1" s="87"/>
      <c r="I1" s="87"/>
      <c r="J1" s="87"/>
      <c r="K1" s="87"/>
      <c r="L1" s="87"/>
      <c r="M1" s="1"/>
      <c r="N1" s="87"/>
      <c r="O1" s="71" t="s">
        <v>44</v>
      </c>
      <c r="P1" s="87"/>
    </row>
    <row r="2" ht="15">
      <c r="A2" s="1"/>
      <c r="B2" s="1"/>
      <c r="C2" s="87"/>
      <c r="D2" s="87"/>
      <c r="E2" s="87"/>
      <c r="F2" s="87"/>
      <c r="G2" s="87"/>
      <c r="H2" s="87"/>
      <c r="I2" s="87"/>
      <c r="J2" s="87"/>
      <c r="K2" s="87"/>
      <c r="L2" s="87"/>
      <c r="M2" s="1"/>
      <c r="N2" s="87"/>
      <c r="O2" s="22" t="s">
        <v>45</v>
      </c>
      <c r="P2" s="87"/>
      <c r="S2" s="88"/>
    </row>
    <row r="3" s="1" customFormat="1" ht="15.75" customHeight="1">
      <c r="C3" s="87"/>
      <c r="D3" s="87"/>
      <c r="E3" s="89"/>
      <c r="F3" s="89"/>
      <c r="G3" s="39" t="s">
        <v>46</v>
      </c>
      <c r="H3" s="90"/>
      <c r="I3" s="90"/>
      <c r="J3" s="90"/>
      <c r="K3" s="90"/>
      <c r="L3" s="90"/>
      <c r="M3" s="90"/>
      <c r="N3" s="90"/>
      <c r="O3" s="90"/>
      <c r="P3" s="90"/>
      <c r="S3" s="88"/>
    </row>
    <row r="4" s="1" customFormat="1" ht="15.75" customHeight="1">
      <c r="C4" s="87"/>
      <c r="D4" s="87"/>
      <c r="E4" s="89"/>
      <c r="F4" s="89"/>
      <c r="G4" s="39" t="s">
        <v>47</v>
      </c>
      <c r="H4" s="90"/>
      <c r="I4" s="90"/>
      <c r="J4" s="90"/>
      <c r="K4" s="90"/>
      <c r="L4" s="90"/>
      <c r="M4" s="90"/>
      <c r="N4" s="90"/>
      <c r="O4" s="90"/>
      <c r="P4" s="90"/>
      <c r="S4" s="88"/>
    </row>
    <row r="5" s="1" customFormat="1" ht="15.75" customHeight="1">
      <c r="C5" s="87"/>
      <c r="D5" s="87"/>
      <c r="E5" s="89"/>
      <c r="F5" s="89"/>
      <c r="G5" s="39" t="s">
        <v>42</v>
      </c>
      <c r="H5" s="90"/>
      <c r="I5" s="90"/>
      <c r="J5" s="90"/>
      <c r="K5" s="90"/>
      <c r="L5" s="90"/>
      <c r="M5" s="90"/>
      <c r="N5" s="90"/>
      <c r="O5" s="90"/>
      <c r="P5" s="90"/>
    </row>
    <row r="6" s="1" customForma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="1" customFormat="1" ht="13.5" customHeight="1">
      <c r="A7" s="91" t="s">
        <v>48</v>
      </c>
      <c r="B7" s="92" t="s">
        <v>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4"/>
      <c r="N7" s="91" t="s">
        <v>50</v>
      </c>
      <c r="O7" s="91" t="s">
        <v>51</v>
      </c>
      <c r="P7" s="91" t="s">
        <v>52</v>
      </c>
    </row>
    <row r="8" s="1" customFormat="1">
      <c r="A8" s="95"/>
      <c r="B8" s="96" t="s">
        <v>53</v>
      </c>
      <c r="C8" s="97"/>
      <c r="D8" s="92" t="s">
        <v>54</v>
      </c>
      <c r="E8" s="93"/>
      <c r="F8" s="94"/>
      <c r="G8" s="92" t="s">
        <v>55</v>
      </c>
      <c r="H8" s="93"/>
      <c r="I8" s="93"/>
      <c r="J8" s="94"/>
      <c r="K8" s="98" t="s">
        <v>56</v>
      </c>
      <c r="L8" s="99"/>
      <c r="M8" s="100"/>
      <c r="N8" s="95"/>
      <c r="O8" s="95"/>
      <c r="P8" s="95"/>
    </row>
    <row r="9" s="1" customFormat="1" ht="25.5" customHeight="1">
      <c r="A9" s="101"/>
      <c r="B9" s="102" t="s">
        <v>57</v>
      </c>
      <c r="C9" s="92" t="s">
        <v>58</v>
      </c>
      <c r="D9" s="92" t="s">
        <v>59</v>
      </c>
      <c r="E9" s="92" t="s">
        <v>58</v>
      </c>
      <c r="F9" s="103" t="s">
        <v>60</v>
      </c>
      <c r="G9" s="92" t="s">
        <v>61</v>
      </c>
      <c r="H9" s="92" t="s">
        <v>62</v>
      </c>
      <c r="I9" s="104" t="s">
        <v>63</v>
      </c>
      <c r="J9" s="105" t="s">
        <v>64</v>
      </c>
      <c r="K9" s="106" t="s">
        <v>65</v>
      </c>
      <c r="L9" s="107" t="s">
        <v>66</v>
      </c>
      <c r="M9" s="105" t="s">
        <v>67</v>
      </c>
      <c r="N9" s="101"/>
      <c r="O9" s="101"/>
      <c r="P9" s="101"/>
    </row>
    <row r="10" s="1" customFormat="1">
      <c r="A10" s="108">
        <v>1</v>
      </c>
      <c r="B10" s="102">
        <v>2</v>
      </c>
      <c r="C10" s="93">
        <v>3</v>
      </c>
      <c r="D10" s="92">
        <v>4</v>
      </c>
      <c r="E10" s="103">
        <v>5</v>
      </c>
      <c r="F10" s="94">
        <v>6</v>
      </c>
      <c r="G10" s="93">
        <v>7</v>
      </c>
      <c r="H10" s="103">
        <v>8</v>
      </c>
      <c r="I10" s="93">
        <v>9</v>
      </c>
      <c r="J10" s="103">
        <v>10</v>
      </c>
      <c r="K10" s="93">
        <v>11</v>
      </c>
      <c r="L10" s="103">
        <v>12</v>
      </c>
      <c r="M10" s="94">
        <v>13</v>
      </c>
      <c r="N10" s="109">
        <v>14</v>
      </c>
      <c r="O10" s="109">
        <v>15</v>
      </c>
      <c r="P10" s="109">
        <v>16</v>
      </c>
    </row>
    <row r="11" ht="14.25">
      <c r="A11" s="110" t="s">
        <v>55</v>
      </c>
      <c r="B11" s="147">
        <v>25.199999999999999</v>
      </c>
      <c r="C11" s="148"/>
      <c r="D11" s="149"/>
      <c r="E11" s="150"/>
      <c r="F11" s="149"/>
      <c r="G11" s="151"/>
      <c r="H11" s="149"/>
      <c r="I11" s="150"/>
      <c r="J11" s="149"/>
      <c r="K11" s="151"/>
      <c r="L11" s="149"/>
      <c r="M11" s="112"/>
      <c r="N11" s="114">
        <f t="shared" ref="N11:N34" si="2">SUM(B11:M11)</f>
        <v>25.199999999999999</v>
      </c>
      <c r="O11" s="115">
        <v>29.699999999999999</v>
      </c>
      <c r="P11" s="116">
        <f>N11/O11*100</f>
        <v>84.848484848484844</v>
      </c>
      <c r="R11" s="117" t="s">
        <v>68</v>
      </c>
    </row>
    <row r="12" ht="14.25">
      <c r="A12" s="118" t="s">
        <v>56</v>
      </c>
      <c r="B12" s="152"/>
      <c r="C12" s="149"/>
      <c r="D12" s="152"/>
      <c r="E12" s="149"/>
      <c r="F12" s="120"/>
      <c r="G12" s="149"/>
      <c r="H12" s="153"/>
      <c r="I12" s="149"/>
      <c r="J12" s="120"/>
      <c r="K12" s="149"/>
      <c r="L12" s="153"/>
      <c r="M12" s="120"/>
      <c r="N12" s="122">
        <f t="shared" si="2"/>
        <v>0</v>
      </c>
      <c r="O12" s="123">
        <v>0</v>
      </c>
      <c r="P12" s="124"/>
    </row>
    <row r="13" ht="14.25">
      <c r="A13" s="118" t="s">
        <v>69</v>
      </c>
      <c r="B13" s="152"/>
      <c r="C13" s="120"/>
      <c r="D13" s="149">
        <v>17.399999999999999</v>
      </c>
      <c r="E13" s="153"/>
      <c r="F13" s="149"/>
      <c r="G13" s="152"/>
      <c r="H13" s="149"/>
      <c r="I13" s="153"/>
      <c r="J13" s="149"/>
      <c r="K13" s="152"/>
      <c r="L13" s="149"/>
      <c r="M13" s="120"/>
      <c r="N13" s="122">
        <f t="shared" si="2"/>
        <v>17.399999999999999</v>
      </c>
      <c r="O13" s="123">
        <v>28.399999999999999</v>
      </c>
      <c r="P13" s="124">
        <f>N13/O13*100</f>
        <v>61.267605633802816</v>
      </c>
      <c r="R13" s="117" t="s">
        <v>70</v>
      </c>
    </row>
    <row r="14" ht="14.25">
      <c r="A14" s="118" t="s">
        <v>71</v>
      </c>
      <c r="B14" s="152"/>
      <c r="C14" s="149"/>
      <c r="D14" s="152"/>
      <c r="E14" s="149"/>
      <c r="F14" s="120"/>
      <c r="G14" s="149"/>
      <c r="H14" s="153"/>
      <c r="I14" s="149"/>
      <c r="J14" s="120"/>
      <c r="K14" s="149"/>
      <c r="L14" s="153"/>
      <c r="M14" s="120"/>
      <c r="N14" s="122">
        <f t="shared" si="2"/>
        <v>0</v>
      </c>
      <c r="O14" s="123">
        <v>0</v>
      </c>
      <c r="P14" s="124"/>
    </row>
    <row r="15" ht="14.25">
      <c r="A15" s="118" t="s">
        <v>72</v>
      </c>
      <c r="B15" s="152"/>
      <c r="C15" s="120"/>
      <c r="D15" s="149">
        <v>0</v>
      </c>
      <c r="E15" s="153">
        <v>17.100000000000001</v>
      </c>
      <c r="F15" s="149"/>
      <c r="G15" s="152"/>
      <c r="H15" s="149"/>
      <c r="I15" s="153"/>
      <c r="J15" s="149"/>
      <c r="K15" s="152"/>
      <c r="L15" s="149"/>
      <c r="M15" s="120"/>
      <c r="N15" s="122">
        <f t="shared" si="2"/>
        <v>17.100000000000001</v>
      </c>
      <c r="O15" s="123">
        <v>25.899999999999999</v>
      </c>
      <c r="P15" s="124">
        <f>N15/O15*100</f>
        <v>66.023166023166041</v>
      </c>
      <c r="R15" s="117" t="s">
        <v>73</v>
      </c>
    </row>
    <row r="16" ht="14.25">
      <c r="A16" s="118" t="s">
        <v>74</v>
      </c>
      <c r="B16" s="152"/>
      <c r="C16" s="149"/>
      <c r="D16" s="152"/>
      <c r="E16" s="149"/>
      <c r="F16" s="120"/>
      <c r="G16" s="149"/>
      <c r="H16" s="153"/>
      <c r="I16" s="149"/>
      <c r="J16" s="120"/>
      <c r="K16" s="149"/>
      <c r="L16" s="153"/>
      <c r="M16" s="120"/>
      <c r="N16" s="122">
        <f t="shared" si="2"/>
        <v>0</v>
      </c>
      <c r="O16" s="123">
        <v>0</v>
      </c>
      <c r="P16" s="124"/>
    </row>
    <row r="17" ht="14.25">
      <c r="A17" s="118" t="s">
        <v>75</v>
      </c>
      <c r="B17" s="152"/>
      <c r="C17" s="120"/>
      <c r="D17" s="149"/>
      <c r="E17" s="153">
        <v>18.299999999999997</v>
      </c>
      <c r="F17" s="149"/>
      <c r="G17" s="152"/>
      <c r="H17" s="149"/>
      <c r="I17" s="153"/>
      <c r="J17" s="149"/>
      <c r="K17" s="152"/>
      <c r="L17" s="149"/>
      <c r="M17" s="120"/>
      <c r="N17" s="122">
        <f t="shared" si="2"/>
        <v>18.299999999999997</v>
      </c>
      <c r="O17" s="123">
        <v>25.799999999999997</v>
      </c>
      <c r="P17" s="124">
        <f>N17/O17*100</f>
        <v>70.930232558139522</v>
      </c>
      <c r="R17" s="117" t="s">
        <v>76</v>
      </c>
    </row>
    <row r="18" ht="14.25">
      <c r="A18" s="118" t="s">
        <v>77</v>
      </c>
      <c r="B18" s="152"/>
      <c r="C18" s="149"/>
      <c r="D18" s="152"/>
      <c r="E18" s="149"/>
      <c r="F18" s="120"/>
      <c r="G18" s="149"/>
      <c r="H18" s="153"/>
      <c r="I18" s="149"/>
      <c r="J18" s="120"/>
      <c r="K18" s="149"/>
      <c r="L18" s="153"/>
      <c r="M18" s="120"/>
      <c r="N18" s="122">
        <f t="shared" si="2"/>
        <v>0</v>
      </c>
      <c r="O18" s="123">
        <v>0</v>
      </c>
      <c r="P18" s="124"/>
    </row>
    <row r="19" ht="14.25">
      <c r="A19" s="118" t="s">
        <v>78</v>
      </c>
      <c r="B19" s="152"/>
      <c r="C19" s="120"/>
      <c r="D19" s="149"/>
      <c r="E19" s="153"/>
      <c r="F19" s="149">
        <v>14.800000000000001</v>
      </c>
      <c r="G19" s="152"/>
      <c r="H19" s="149"/>
      <c r="I19" s="153"/>
      <c r="J19" s="149"/>
      <c r="K19" s="152"/>
      <c r="L19" s="149"/>
      <c r="M19" s="120"/>
      <c r="N19" s="122">
        <f t="shared" si="2"/>
        <v>14.800000000000001</v>
      </c>
      <c r="O19" s="123">
        <v>27.800000000000001</v>
      </c>
      <c r="P19" s="124">
        <f>N19/O19*100</f>
        <v>53.237410071942449</v>
      </c>
      <c r="R19" s="117" t="s">
        <v>79</v>
      </c>
    </row>
    <row r="20" ht="14.25">
      <c r="A20" s="118" t="s">
        <v>80</v>
      </c>
      <c r="B20" s="152"/>
      <c r="C20" s="149"/>
      <c r="D20" s="152"/>
      <c r="E20" s="149"/>
      <c r="F20" s="120"/>
      <c r="G20" s="149"/>
      <c r="H20" s="153"/>
      <c r="I20" s="149"/>
      <c r="J20" s="120"/>
      <c r="K20" s="149"/>
      <c r="L20" s="153"/>
      <c r="M20" s="120"/>
      <c r="N20" s="122">
        <f t="shared" si="2"/>
        <v>0</v>
      </c>
      <c r="O20" s="123">
        <v>0</v>
      </c>
      <c r="P20" s="124"/>
    </row>
    <row r="21" ht="14.25">
      <c r="A21" s="118" t="s">
        <v>81</v>
      </c>
      <c r="B21" s="152"/>
      <c r="C21" s="120"/>
      <c r="D21" s="149"/>
      <c r="E21" s="153"/>
      <c r="F21" s="149">
        <v>9.1999999999999993</v>
      </c>
      <c r="G21" s="152">
        <v>9.5</v>
      </c>
      <c r="H21" s="149"/>
      <c r="I21" s="153"/>
      <c r="J21" s="149"/>
      <c r="K21" s="152"/>
      <c r="L21" s="149"/>
      <c r="M21" s="120"/>
      <c r="N21" s="122">
        <f t="shared" si="2"/>
        <v>18.699999999999999</v>
      </c>
      <c r="O21" s="123">
        <v>25.699999999999999</v>
      </c>
      <c r="P21" s="124">
        <f>N21/O21*100</f>
        <v>72.762645914396884</v>
      </c>
      <c r="R21" s="117" t="s">
        <v>82</v>
      </c>
    </row>
    <row r="22" ht="14.25">
      <c r="A22" s="118" t="s">
        <v>83</v>
      </c>
      <c r="B22" s="152"/>
      <c r="C22" s="149"/>
      <c r="D22" s="152"/>
      <c r="E22" s="149"/>
      <c r="F22" s="120"/>
      <c r="G22" s="149"/>
      <c r="H22" s="153"/>
      <c r="I22" s="149"/>
      <c r="J22" s="120"/>
      <c r="K22" s="149"/>
      <c r="L22" s="153"/>
      <c r="M22" s="120"/>
      <c r="N22" s="122">
        <f t="shared" si="2"/>
        <v>0</v>
      </c>
      <c r="O22" s="123">
        <v>0</v>
      </c>
      <c r="P22" s="124"/>
    </row>
    <row r="23" ht="14.25">
      <c r="A23" s="118" t="s">
        <v>84</v>
      </c>
      <c r="B23" s="152"/>
      <c r="C23" s="120"/>
      <c r="D23" s="149"/>
      <c r="E23" s="153"/>
      <c r="F23" s="149"/>
      <c r="G23" s="152">
        <v>7.2999999999999998</v>
      </c>
      <c r="H23" s="149">
        <v>12.699999999999999</v>
      </c>
      <c r="I23" s="153"/>
      <c r="J23" s="149"/>
      <c r="K23" s="152"/>
      <c r="L23" s="149"/>
      <c r="M23" s="120"/>
      <c r="N23" s="122">
        <f t="shared" si="2"/>
        <v>20</v>
      </c>
      <c r="O23" s="123">
        <v>27.5</v>
      </c>
      <c r="P23" s="124">
        <f>N23/O23*100</f>
        <v>72.727272727272734</v>
      </c>
      <c r="R23" s="117" t="s">
        <v>85</v>
      </c>
    </row>
    <row r="24" ht="14.25">
      <c r="A24" s="118" t="s">
        <v>86</v>
      </c>
      <c r="B24" s="152"/>
      <c r="C24" s="149"/>
      <c r="D24" s="152"/>
      <c r="E24" s="149"/>
      <c r="F24" s="120"/>
      <c r="G24" s="149"/>
      <c r="H24" s="153"/>
      <c r="I24" s="149"/>
      <c r="J24" s="120"/>
      <c r="K24" s="149"/>
      <c r="L24" s="153"/>
      <c r="M24" s="120"/>
      <c r="N24" s="122">
        <f t="shared" si="2"/>
        <v>0</v>
      </c>
      <c r="O24" s="123">
        <v>0</v>
      </c>
      <c r="P24" s="124"/>
    </row>
    <row r="25" ht="14.25">
      <c r="A25" s="118" t="s">
        <v>87</v>
      </c>
      <c r="B25" s="152"/>
      <c r="C25" s="120"/>
      <c r="D25" s="149"/>
      <c r="E25" s="153"/>
      <c r="F25" s="149"/>
      <c r="G25" s="152"/>
      <c r="H25" s="149">
        <v>7.9000000000000004</v>
      </c>
      <c r="I25" s="153">
        <v>22.100000000000001</v>
      </c>
      <c r="J25" s="149"/>
      <c r="K25" s="152"/>
      <c r="L25" s="149"/>
      <c r="M25" s="120"/>
      <c r="N25" s="122">
        <f t="shared" si="2"/>
        <v>30</v>
      </c>
      <c r="O25" s="123">
        <v>30</v>
      </c>
      <c r="P25" s="124">
        <f>N25/O25*100</f>
        <v>100</v>
      </c>
      <c r="R25" s="117" t="s">
        <v>88</v>
      </c>
    </row>
    <row r="26" ht="14.25">
      <c r="A26" s="118" t="s">
        <v>89</v>
      </c>
      <c r="B26" s="152"/>
      <c r="C26" s="149"/>
      <c r="D26" s="152"/>
      <c r="E26" s="149"/>
      <c r="F26" s="120"/>
      <c r="G26" s="149"/>
      <c r="H26" s="153"/>
      <c r="I26" s="149"/>
      <c r="J26" s="120"/>
      <c r="K26" s="149"/>
      <c r="L26" s="153"/>
      <c r="M26" s="120"/>
      <c r="N26" s="122">
        <f t="shared" si="2"/>
        <v>0</v>
      </c>
      <c r="O26" s="123">
        <v>0</v>
      </c>
      <c r="P26" s="124"/>
    </row>
    <row r="27" s="125" customFormat="1" ht="14.25">
      <c r="A27" s="118" t="s">
        <v>90</v>
      </c>
      <c r="B27" s="154"/>
      <c r="C27" s="127"/>
      <c r="D27" s="155"/>
      <c r="E27" s="156"/>
      <c r="F27" s="155"/>
      <c r="G27" s="154"/>
      <c r="H27" s="155"/>
      <c r="I27" s="153">
        <v>3.7999999999999998</v>
      </c>
      <c r="J27" s="149">
        <v>17.199999999999999</v>
      </c>
      <c r="K27" s="152"/>
      <c r="L27" s="149"/>
      <c r="M27" s="120"/>
      <c r="N27" s="122">
        <f t="shared" si="2"/>
        <v>21</v>
      </c>
      <c r="O27" s="123">
        <v>21</v>
      </c>
      <c r="P27" s="124">
        <f>N27/O27*100</f>
        <v>100</v>
      </c>
      <c r="Q27" s="129">
        <f>O27-N27</f>
        <v>0</v>
      </c>
      <c r="R27" s="117" t="s">
        <v>91</v>
      </c>
    </row>
    <row r="28" ht="14.25">
      <c r="A28" s="118" t="s">
        <v>92</v>
      </c>
      <c r="B28" s="152"/>
      <c r="C28" s="149"/>
      <c r="D28" s="152"/>
      <c r="E28" s="149"/>
      <c r="F28" s="120"/>
      <c r="G28" s="149"/>
      <c r="H28" s="153"/>
      <c r="I28" s="149"/>
      <c r="J28" s="120"/>
      <c r="K28" s="149"/>
      <c r="L28" s="153"/>
      <c r="M28" s="120"/>
      <c r="N28" s="122">
        <f t="shared" si="2"/>
        <v>0</v>
      </c>
      <c r="O28" s="123">
        <v>0</v>
      </c>
      <c r="P28" s="124"/>
      <c r="Q28" s="117"/>
      <c r="R28" s="117"/>
    </row>
    <row r="29" ht="14.25">
      <c r="A29" s="118" t="s">
        <v>93</v>
      </c>
      <c r="B29" s="152"/>
      <c r="C29" s="120"/>
      <c r="D29" s="149"/>
      <c r="E29" s="153"/>
      <c r="F29" s="149"/>
      <c r="G29" s="152"/>
      <c r="H29" s="149"/>
      <c r="I29" s="153"/>
      <c r="J29" s="149">
        <v>7.0999999999999996</v>
      </c>
      <c r="K29" s="152">
        <v>18.699999999999999</v>
      </c>
      <c r="L29" s="149"/>
      <c r="M29" s="120"/>
      <c r="N29" s="122">
        <f t="shared" si="2"/>
        <v>25.799999999999997</v>
      </c>
      <c r="O29" s="123">
        <v>25.799999999999997</v>
      </c>
      <c r="P29" s="124">
        <f>N29/O29*100</f>
        <v>100</v>
      </c>
      <c r="Q29" s="129">
        <f>O29-N29</f>
        <v>0</v>
      </c>
      <c r="R29" s="117" t="s">
        <v>94</v>
      </c>
    </row>
    <row r="30" ht="14.25">
      <c r="A30" s="118" t="s">
        <v>95</v>
      </c>
      <c r="B30" s="152"/>
      <c r="C30" s="149"/>
      <c r="D30" s="152"/>
      <c r="E30" s="149"/>
      <c r="F30" s="120"/>
      <c r="G30" s="149"/>
      <c r="H30" s="153"/>
      <c r="I30" s="149"/>
      <c r="J30" s="120"/>
      <c r="K30" s="149"/>
      <c r="L30" s="153"/>
      <c r="M30" s="120"/>
      <c r="N30" s="122">
        <f t="shared" si="2"/>
        <v>0</v>
      </c>
      <c r="O30" s="123">
        <v>0</v>
      </c>
      <c r="P30" s="124"/>
      <c r="Q30" s="117"/>
      <c r="R30" s="117"/>
    </row>
    <row r="31" ht="14.25">
      <c r="A31" s="118" t="s">
        <v>96</v>
      </c>
      <c r="B31" s="152"/>
      <c r="C31" s="120"/>
      <c r="D31" s="149"/>
      <c r="E31" s="153"/>
      <c r="F31" s="149"/>
      <c r="G31" s="152"/>
      <c r="H31" s="149"/>
      <c r="I31" s="153"/>
      <c r="J31" s="149"/>
      <c r="K31" s="152"/>
      <c r="L31" s="149">
        <v>26.600000000000001</v>
      </c>
      <c r="M31" s="120"/>
      <c r="N31" s="122">
        <f t="shared" si="2"/>
        <v>26.600000000000001</v>
      </c>
      <c r="O31" s="123">
        <v>26.600000000000001</v>
      </c>
      <c r="P31" s="124">
        <f>N31/O31*100</f>
        <v>100</v>
      </c>
      <c r="Q31" s="129">
        <f>O31-N31</f>
        <v>0</v>
      </c>
      <c r="R31" s="117" t="s">
        <v>97</v>
      </c>
    </row>
    <row r="32" ht="14.25">
      <c r="A32" s="118" t="s">
        <v>98</v>
      </c>
      <c r="B32" s="152"/>
      <c r="C32" s="149"/>
      <c r="D32" s="152"/>
      <c r="E32" s="149"/>
      <c r="F32" s="120"/>
      <c r="G32" s="149"/>
      <c r="H32" s="153"/>
      <c r="I32" s="149"/>
      <c r="J32" s="120"/>
      <c r="K32" s="149"/>
      <c r="L32" s="153"/>
      <c r="M32" s="120"/>
      <c r="N32" s="122">
        <f t="shared" si="2"/>
        <v>0</v>
      </c>
      <c r="O32" s="123">
        <v>0</v>
      </c>
      <c r="P32" s="124"/>
      <c r="Q32" s="117"/>
      <c r="R32" s="117"/>
    </row>
    <row r="33" ht="14.25">
      <c r="A33" s="118" t="s">
        <v>99</v>
      </c>
      <c r="B33" s="152"/>
      <c r="C33" s="120"/>
      <c r="D33" s="149"/>
      <c r="E33" s="153"/>
      <c r="F33" s="149"/>
      <c r="G33" s="152"/>
      <c r="H33" s="149"/>
      <c r="I33" s="153"/>
      <c r="J33" s="149"/>
      <c r="K33" s="152"/>
      <c r="L33" s="149">
        <v>11.5</v>
      </c>
      <c r="M33" s="120">
        <v>8.8000000000000007</v>
      </c>
      <c r="N33" s="122">
        <f t="shared" si="2"/>
        <v>20.300000000000001</v>
      </c>
      <c r="O33" s="123">
        <v>20.300000000000001</v>
      </c>
      <c r="P33" s="124">
        <f t="shared" ref="P33:P34" si="3">N33/O33*100</f>
        <v>100</v>
      </c>
      <c r="Q33" s="117"/>
      <c r="R33" s="117"/>
    </row>
    <row r="34" ht="14.25">
      <c r="A34" s="130" t="s">
        <v>100</v>
      </c>
      <c r="B34" s="157"/>
      <c r="C34" s="149"/>
      <c r="D34" s="158"/>
      <c r="E34" s="149"/>
      <c r="F34" s="159"/>
      <c r="G34" s="149"/>
      <c r="H34" s="160"/>
      <c r="I34" s="149"/>
      <c r="J34" s="159"/>
      <c r="K34" s="149"/>
      <c r="L34" s="160"/>
      <c r="M34" s="132">
        <v>26.200000000000003</v>
      </c>
      <c r="N34" s="122">
        <f t="shared" si="2"/>
        <v>26.200000000000003</v>
      </c>
      <c r="O34" s="134">
        <v>26.200000000000003</v>
      </c>
      <c r="P34" s="135">
        <f t="shared" si="3"/>
        <v>100</v>
      </c>
      <c r="Q34" s="129">
        <f>O34-N34</f>
        <v>0</v>
      </c>
      <c r="R34" s="117" t="s">
        <v>101</v>
      </c>
    </row>
    <row r="35" ht="36">
      <c r="A35" s="136" t="s">
        <v>102</v>
      </c>
      <c r="B35" s="137">
        <f>SUM(B11:C34)</f>
        <v>25.199999999999999</v>
      </c>
      <c r="C35" s="138"/>
      <c r="D35" s="137">
        <f>SUM(D11:F34)</f>
        <v>76.799999999999997</v>
      </c>
      <c r="E35" s="139"/>
      <c r="F35" s="138"/>
      <c r="G35" s="137">
        <f>SUM(G11:J34)</f>
        <v>87.599999999999994</v>
      </c>
      <c r="H35" s="139"/>
      <c r="I35" s="139"/>
      <c r="J35" s="138"/>
      <c r="K35" s="140">
        <f>SUM(K11:M34)</f>
        <v>91.799999999999997</v>
      </c>
      <c r="L35" s="141"/>
      <c r="M35" s="142"/>
      <c r="N35" s="143">
        <f>N11+N13+N15+N17+N19+N21+N23+N25+N27+N29+N31+N33+N34</f>
        <v>281.40000000000003</v>
      </c>
      <c r="O35" s="143">
        <f>O11+O13+O15+O17+O19+O21+O23+O25+O27+O29+O31+O33+O34</f>
        <v>340.69999999999999</v>
      </c>
      <c r="P35" s="143">
        <f>N35*100/O35</f>
        <v>82.594658056941611</v>
      </c>
    </row>
    <row r="36" ht="36">
      <c r="A36" s="136" t="s">
        <v>103</v>
      </c>
      <c r="B36" s="137">
        <f>B35*100/N35</f>
        <v>8.9552238805970141</v>
      </c>
      <c r="C36" s="138"/>
      <c r="D36" s="137">
        <f>D35*100/N35</f>
        <v>27.292110874200421</v>
      </c>
      <c r="E36" s="139"/>
      <c r="F36" s="138"/>
      <c r="G36" s="137">
        <f>G35*100/N35</f>
        <v>31.130063965884858</v>
      </c>
      <c r="H36" s="139"/>
      <c r="I36" s="139"/>
      <c r="J36" s="138"/>
      <c r="K36" s="140">
        <f>K35*100/N35</f>
        <v>32.622601279317692</v>
      </c>
      <c r="L36" s="141"/>
      <c r="M36" s="144"/>
      <c r="N36" s="145"/>
      <c r="O36" s="145"/>
      <c r="P36" s="145"/>
    </row>
    <row r="37">
      <c r="B37" s="140" t="s">
        <v>104</v>
      </c>
      <c r="C37" s="94"/>
      <c r="D37" s="140" t="s">
        <v>105</v>
      </c>
      <c r="E37" s="93"/>
      <c r="F37" s="94"/>
      <c r="G37" s="140" t="s">
        <v>106</v>
      </c>
      <c r="H37" s="93"/>
      <c r="I37" s="93"/>
      <c r="J37" s="94"/>
      <c r="K37" s="140" t="s">
        <v>107</v>
      </c>
      <c r="L37" s="93"/>
      <c r="M37" s="94"/>
      <c r="N37" s="146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/>
      <c r="B1" s="1"/>
      <c r="C1" s="87"/>
      <c r="D1" s="87"/>
      <c r="E1" s="87"/>
      <c r="F1" s="87"/>
      <c r="G1" s="87"/>
      <c r="H1" s="87"/>
      <c r="I1" s="87"/>
      <c r="J1" s="87"/>
      <c r="K1" s="87"/>
      <c r="L1" s="87"/>
      <c r="M1" s="1"/>
      <c r="N1" s="87"/>
      <c r="O1" s="71" t="s">
        <v>44</v>
      </c>
      <c r="P1" s="87"/>
    </row>
    <row r="2" ht="15">
      <c r="A2" s="1"/>
      <c r="B2" s="1"/>
      <c r="C2" s="87"/>
      <c r="D2" s="87"/>
      <c r="E2" s="87"/>
      <c r="F2" s="87"/>
      <c r="G2" s="87"/>
      <c r="H2" s="87"/>
      <c r="I2" s="87"/>
      <c r="J2" s="87"/>
      <c r="K2" s="87"/>
      <c r="L2" s="87"/>
      <c r="M2" s="1"/>
      <c r="N2" s="87"/>
      <c r="O2" s="22" t="s">
        <v>45</v>
      </c>
      <c r="P2" s="87"/>
      <c r="S2" s="88"/>
    </row>
    <row r="3" s="1" customFormat="1" ht="15.75" customHeight="1">
      <c r="C3" s="87"/>
      <c r="D3" s="87"/>
      <c r="E3" s="89"/>
      <c r="F3" s="89"/>
      <c r="G3" s="39" t="s">
        <v>46</v>
      </c>
      <c r="H3" s="90"/>
      <c r="I3" s="90"/>
      <c r="J3" s="90"/>
      <c r="K3" s="90"/>
      <c r="L3" s="90"/>
      <c r="M3" s="90"/>
      <c r="N3" s="90"/>
      <c r="O3" s="90"/>
      <c r="P3" s="90"/>
      <c r="S3" s="88"/>
    </row>
    <row r="4" s="1" customFormat="1" ht="15.75" customHeight="1">
      <c r="C4" s="87"/>
      <c r="D4" s="87"/>
      <c r="E4" s="89"/>
      <c r="F4" s="89"/>
      <c r="G4" s="39" t="s">
        <v>47</v>
      </c>
      <c r="H4" s="90"/>
      <c r="I4" s="90"/>
      <c r="J4" s="90"/>
      <c r="K4" s="90"/>
      <c r="L4" s="90"/>
      <c r="M4" s="90"/>
      <c r="N4" s="90"/>
      <c r="O4" s="90"/>
      <c r="P4" s="90"/>
      <c r="S4" s="88"/>
    </row>
    <row r="5" s="1" customFormat="1" ht="15.75" customHeight="1">
      <c r="C5" s="87"/>
      <c r="D5" s="87"/>
      <c r="E5" s="89"/>
      <c r="F5" s="89"/>
      <c r="G5" s="39" t="s">
        <v>43</v>
      </c>
      <c r="H5" s="90"/>
      <c r="I5" s="90"/>
      <c r="J5" s="90"/>
      <c r="K5" s="90"/>
      <c r="L5" s="90"/>
      <c r="M5" s="90"/>
      <c r="N5" s="90"/>
      <c r="O5" s="90"/>
      <c r="P5" s="90"/>
    </row>
    <row r="6" s="1" customFormat="1"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="1" customFormat="1" ht="13.5" customHeight="1">
      <c r="A7" s="91" t="s">
        <v>48</v>
      </c>
      <c r="B7" s="92" t="s">
        <v>49</v>
      </c>
      <c r="C7" s="93"/>
      <c r="D7" s="93"/>
      <c r="E7" s="93"/>
      <c r="F7" s="93"/>
      <c r="G7" s="93"/>
      <c r="H7" s="93"/>
      <c r="I7" s="93"/>
      <c r="J7" s="93"/>
      <c r="K7" s="93"/>
      <c r="L7" s="93"/>
      <c r="M7" s="94"/>
      <c r="N7" s="91" t="s">
        <v>50</v>
      </c>
      <c r="O7" s="91" t="s">
        <v>51</v>
      </c>
      <c r="P7" s="91" t="s">
        <v>52</v>
      </c>
    </row>
    <row r="8" s="1" customFormat="1">
      <c r="A8" s="95"/>
      <c r="B8" s="96" t="s">
        <v>53</v>
      </c>
      <c r="C8" s="97"/>
      <c r="D8" s="92" t="s">
        <v>54</v>
      </c>
      <c r="E8" s="93"/>
      <c r="F8" s="94"/>
      <c r="G8" s="92" t="s">
        <v>55</v>
      </c>
      <c r="H8" s="93"/>
      <c r="I8" s="93"/>
      <c r="J8" s="94"/>
      <c r="K8" s="98" t="s">
        <v>56</v>
      </c>
      <c r="L8" s="99"/>
      <c r="M8" s="100"/>
      <c r="N8" s="95"/>
      <c r="O8" s="95"/>
      <c r="P8" s="95"/>
    </row>
    <row r="9" s="1" customFormat="1" ht="25.5" customHeight="1">
      <c r="A9" s="101"/>
      <c r="B9" s="102" t="s">
        <v>57</v>
      </c>
      <c r="C9" s="92" t="s">
        <v>58</v>
      </c>
      <c r="D9" s="92" t="s">
        <v>59</v>
      </c>
      <c r="E9" s="92" t="s">
        <v>58</v>
      </c>
      <c r="F9" s="103" t="s">
        <v>60</v>
      </c>
      <c r="G9" s="92" t="s">
        <v>61</v>
      </c>
      <c r="H9" s="92" t="s">
        <v>62</v>
      </c>
      <c r="I9" s="104" t="s">
        <v>63</v>
      </c>
      <c r="J9" s="105" t="s">
        <v>64</v>
      </c>
      <c r="K9" s="106" t="s">
        <v>65</v>
      </c>
      <c r="L9" s="107" t="s">
        <v>66</v>
      </c>
      <c r="M9" s="105" t="s">
        <v>67</v>
      </c>
      <c r="N9" s="101"/>
      <c r="O9" s="101"/>
      <c r="P9" s="101"/>
    </row>
    <row r="10" s="1" customFormat="1">
      <c r="A10" s="108">
        <v>1</v>
      </c>
      <c r="B10" s="102">
        <v>2</v>
      </c>
      <c r="C10" s="93">
        <v>3</v>
      </c>
      <c r="D10" s="92">
        <v>4</v>
      </c>
      <c r="E10" s="103">
        <v>5</v>
      </c>
      <c r="F10" s="94">
        <v>6</v>
      </c>
      <c r="G10" s="93">
        <v>7</v>
      </c>
      <c r="H10" s="103">
        <v>8</v>
      </c>
      <c r="I10" s="93">
        <v>9</v>
      </c>
      <c r="J10" s="103">
        <v>10</v>
      </c>
      <c r="K10" s="93">
        <v>11</v>
      </c>
      <c r="L10" s="103">
        <v>12</v>
      </c>
      <c r="M10" s="94">
        <v>13</v>
      </c>
      <c r="N10" s="109">
        <v>14</v>
      </c>
      <c r="O10" s="109">
        <v>15</v>
      </c>
      <c r="P10" s="109">
        <v>16</v>
      </c>
    </row>
    <row r="11" ht="14.25">
      <c r="A11" s="110" t="s">
        <v>55</v>
      </c>
      <c r="B11" s="147">
        <v>22.599999999999998</v>
      </c>
      <c r="C11" s="148"/>
      <c r="D11" s="149"/>
      <c r="E11" s="150"/>
      <c r="F11" s="149"/>
      <c r="G11" s="151"/>
      <c r="H11" s="149"/>
      <c r="I11" s="150"/>
      <c r="J11" s="149"/>
      <c r="K11" s="151"/>
      <c r="L11" s="149"/>
      <c r="M11" s="112"/>
      <c r="N11" s="114">
        <f t="shared" ref="N11:N34" si="4">SUM(B11:M11)</f>
        <v>22.599999999999998</v>
      </c>
      <c r="O11" s="115">
        <v>26.599999999999998</v>
      </c>
      <c r="P11" s="116">
        <f>N11/O11*100</f>
        <v>84.962406015037601</v>
      </c>
      <c r="R11" s="117" t="s">
        <v>68</v>
      </c>
    </row>
    <row r="12" ht="14.25">
      <c r="A12" s="118" t="s">
        <v>56</v>
      </c>
      <c r="B12" s="152"/>
      <c r="C12" s="149"/>
      <c r="D12" s="152"/>
      <c r="E12" s="149"/>
      <c r="F12" s="120"/>
      <c r="G12" s="149"/>
      <c r="H12" s="153"/>
      <c r="I12" s="149"/>
      <c r="J12" s="120"/>
      <c r="K12" s="149"/>
      <c r="L12" s="153"/>
      <c r="M12" s="120"/>
      <c r="N12" s="122">
        <f t="shared" si="4"/>
        <v>0</v>
      </c>
      <c r="O12" s="123">
        <v>0</v>
      </c>
      <c r="P12" s="124"/>
    </row>
    <row r="13" ht="14.25">
      <c r="A13" s="118" t="s">
        <v>69</v>
      </c>
      <c r="B13" s="152"/>
      <c r="C13" s="120"/>
      <c r="D13" s="149">
        <v>18.899999999999999</v>
      </c>
      <c r="E13" s="153"/>
      <c r="F13" s="149"/>
      <c r="G13" s="152"/>
      <c r="H13" s="149"/>
      <c r="I13" s="153"/>
      <c r="J13" s="149"/>
      <c r="K13" s="152"/>
      <c r="L13" s="149"/>
      <c r="M13" s="120"/>
      <c r="N13" s="122">
        <f t="shared" si="4"/>
        <v>18.899999999999999</v>
      </c>
      <c r="O13" s="123">
        <v>28.899999999999999</v>
      </c>
      <c r="P13" s="124">
        <f>N13/O13*100</f>
        <v>65.397923875432525</v>
      </c>
      <c r="R13" s="117" t="s">
        <v>70</v>
      </c>
    </row>
    <row r="14" ht="14.25">
      <c r="A14" s="118" t="s">
        <v>71</v>
      </c>
      <c r="B14" s="152"/>
      <c r="C14" s="149"/>
      <c r="D14" s="152"/>
      <c r="E14" s="149"/>
      <c r="F14" s="120"/>
      <c r="G14" s="149"/>
      <c r="H14" s="153"/>
      <c r="I14" s="149"/>
      <c r="J14" s="120"/>
      <c r="K14" s="149"/>
      <c r="L14" s="153"/>
      <c r="M14" s="120"/>
      <c r="N14" s="122">
        <f t="shared" si="4"/>
        <v>0</v>
      </c>
      <c r="O14" s="123">
        <v>0</v>
      </c>
      <c r="P14" s="124"/>
    </row>
    <row r="15" ht="14.25">
      <c r="A15" s="118" t="s">
        <v>72</v>
      </c>
      <c r="B15" s="152"/>
      <c r="C15" s="120"/>
      <c r="D15" s="149">
        <v>0</v>
      </c>
      <c r="E15" s="153">
        <v>16.800000000000001</v>
      </c>
      <c r="F15" s="149"/>
      <c r="G15" s="152"/>
      <c r="H15" s="149"/>
      <c r="I15" s="153"/>
      <c r="J15" s="149"/>
      <c r="K15" s="152"/>
      <c r="L15" s="149"/>
      <c r="M15" s="120"/>
      <c r="N15" s="122">
        <f t="shared" si="4"/>
        <v>16.800000000000001</v>
      </c>
      <c r="O15" s="123">
        <v>26.399999999999999</v>
      </c>
      <c r="P15" s="124">
        <f>N15/O15*100</f>
        <v>63.636363636363647</v>
      </c>
      <c r="R15" s="117" t="s">
        <v>73</v>
      </c>
    </row>
    <row r="16" ht="14.25">
      <c r="A16" s="118" t="s">
        <v>74</v>
      </c>
      <c r="B16" s="152"/>
      <c r="C16" s="149"/>
      <c r="D16" s="152"/>
      <c r="E16" s="149"/>
      <c r="F16" s="120"/>
      <c r="G16" s="149"/>
      <c r="H16" s="153"/>
      <c r="I16" s="149"/>
      <c r="J16" s="120"/>
      <c r="K16" s="149"/>
      <c r="L16" s="153"/>
      <c r="M16" s="120"/>
      <c r="N16" s="122">
        <f t="shared" si="4"/>
        <v>0</v>
      </c>
      <c r="O16" s="123">
        <v>0</v>
      </c>
      <c r="P16" s="124"/>
    </row>
    <row r="17" ht="14.25">
      <c r="A17" s="118" t="s">
        <v>75</v>
      </c>
      <c r="B17" s="152"/>
      <c r="C17" s="120"/>
      <c r="D17" s="149"/>
      <c r="E17" s="153">
        <v>16.599999999999998</v>
      </c>
      <c r="F17" s="149"/>
      <c r="G17" s="152"/>
      <c r="H17" s="149"/>
      <c r="I17" s="153"/>
      <c r="J17" s="149"/>
      <c r="K17" s="152"/>
      <c r="L17" s="149"/>
      <c r="M17" s="120"/>
      <c r="N17" s="122">
        <f t="shared" si="4"/>
        <v>16.599999999999998</v>
      </c>
      <c r="O17" s="123">
        <v>25.600000000000001</v>
      </c>
      <c r="P17" s="124">
        <f>N17/O17*100</f>
        <v>64.843749999999986</v>
      </c>
      <c r="R17" s="117" t="s">
        <v>76</v>
      </c>
    </row>
    <row r="18" ht="14.25">
      <c r="A18" s="118" t="s">
        <v>77</v>
      </c>
      <c r="B18" s="152"/>
      <c r="C18" s="149"/>
      <c r="D18" s="152"/>
      <c r="E18" s="149"/>
      <c r="F18" s="120"/>
      <c r="G18" s="149"/>
      <c r="H18" s="153"/>
      <c r="I18" s="149"/>
      <c r="J18" s="120"/>
      <c r="K18" s="149"/>
      <c r="L18" s="153"/>
      <c r="M18" s="120"/>
      <c r="N18" s="122">
        <f t="shared" si="4"/>
        <v>0</v>
      </c>
      <c r="O18" s="123">
        <v>0</v>
      </c>
      <c r="P18" s="124"/>
    </row>
    <row r="19" ht="14.25">
      <c r="A19" s="118" t="s">
        <v>78</v>
      </c>
      <c r="B19" s="152"/>
      <c r="C19" s="120"/>
      <c r="D19" s="149"/>
      <c r="E19" s="153"/>
      <c r="F19" s="149">
        <v>16.100000000000001</v>
      </c>
      <c r="G19" s="152"/>
      <c r="H19" s="149"/>
      <c r="I19" s="153"/>
      <c r="J19" s="149"/>
      <c r="K19" s="152"/>
      <c r="L19" s="149"/>
      <c r="M19" s="120"/>
      <c r="N19" s="122">
        <f t="shared" si="4"/>
        <v>16.100000000000001</v>
      </c>
      <c r="O19" s="123">
        <v>28.100000000000001</v>
      </c>
      <c r="P19" s="124">
        <f>N19/O19*100</f>
        <v>57.295373665480433</v>
      </c>
      <c r="R19" s="117" t="s">
        <v>79</v>
      </c>
    </row>
    <row r="20" ht="14.25">
      <c r="A20" s="118" t="s">
        <v>80</v>
      </c>
      <c r="B20" s="152"/>
      <c r="C20" s="149"/>
      <c r="D20" s="152"/>
      <c r="E20" s="149"/>
      <c r="F20" s="120"/>
      <c r="G20" s="149"/>
      <c r="H20" s="153"/>
      <c r="I20" s="149"/>
      <c r="J20" s="120"/>
      <c r="K20" s="149"/>
      <c r="L20" s="153"/>
      <c r="M20" s="120"/>
      <c r="N20" s="122">
        <f t="shared" si="4"/>
        <v>0</v>
      </c>
      <c r="O20" s="123">
        <v>0</v>
      </c>
      <c r="P20" s="124"/>
    </row>
    <row r="21" ht="14.25">
      <c r="A21" s="118" t="s">
        <v>81</v>
      </c>
      <c r="B21" s="152"/>
      <c r="C21" s="120"/>
      <c r="D21" s="149"/>
      <c r="E21" s="153"/>
      <c r="F21" s="149">
        <v>7.3999999999999995</v>
      </c>
      <c r="G21" s="152">
        <v>10.5</v>
      </c>
      <c r="H21" s="149"/>
      <c r="I21" s="153"/>
      <c r="J21" s="149"/>
      <c r="K21" s="152"/>
      <c r="L21" s="149"/>
      <c r="M21" s="120"/>
      <c r="N21" s="122">
        <f t="shared" si="4"/>
        <v>17.899999999999999</v>
      </c>
      <c r="O21" s="123">
        <v>25.399999999999999</v>
      </c>
      <c r="P21" s="124">
        <f>N21/O21*100</f>
        <v>70.472440944881882</v>
      </c>
      <c r="R21" s="117" t="s">
        <v>82</v>
      </c>
    </row>
    <row r="22" ht="14.25">
      <c r="A22" s="118" t="s">
        <v>83</v>
      </c>
      <c r="B22" s="152"/>
      <c r="C22" s="149"/>
      <c r="D22" s="152"/>
      <c r="E22" s="149"/>
      <c r="F22" s="120"/>
      <c r="G22" s="149"/>
      <c r="H22" s="153"/>
      <c r="I22" s="149"/>
      <c r="J22" s="120"/>
      <c r="K22" s="149"/>
      <c r="L22" s="153"/>
      <c r="M22" s="120"/>
      <c r="N22" s="122">
        <f t="shared" si="4"/>
        <v>0</v>
      </c>
      <c r="O22" s="123">
        <v>0</v>
      </c>
      <c r="P22" s="124"/>
    </row>
    <row r="23" ht="14.25">
      <c r="A23" s="118" t="s">
        <v>84</v>
      </c>
      <c r="B23" s="152"/>
      <c r="C23" s="120"/>
      <c r="D23" s="149"/>
      <c r="E23" s="153"/>
      <c r="F23" s="149"/>
      <c r="G23" s="152">
        <v>6</v>
      </c>
      <c r="H23" s="149">
        <v>11.4</v>
      </c>
      <c r="I23" s="153"/>
      <c r="J23" s="149"/>
      <c r="K23" s="152"/>
      <c r="L23" s="149"/>
      <c r="M23" s="120"/>
      <c r="N23" s="122">
        <f t="shared" si="4"/>
        <v>17.399999999999999</v>
      </c>
      <c r="O23" s="123">
        <v>25.399999999999999</v>
      </c>
      <c r="P23" s="124">
        <f>N23/O23*100</f>
        <v>68.503937007874015</v>
      </c>
      <c r="R23" s="117" t="s">
        <v>85</v>
      </c>
    </row>
    <row r="24" ht="14.25">
      <c r="A24" s="118" t="s">
        <v>86</v>
      </c>
      <c r="B24" s="152"/>
      <c r="C24" s="149"/>
      <c r="D24" s="152"/>
      <c r="E24" s="149"/>
      <c r="F24" s="120"/>
      <c r="G24" s="149"/>
      <c r="H24" s="153"/>
      <c r="I24" s="149"/>
      <c r="J24" s="120"/>
      <c r="K24" s="149"/>
      <c r="L24" s="153"/>
      <c r="M24" s="120"/>
      <c r="N24" s="122">
        <f t="shared" si="4"/>
        <v>0</v>
      </c>
      <c r="O24" s="123">
        <v>0</v>
      </c>
      <c r="P24" s="124"/>
    </row>
    <row r="25" ht="14.25">
      <c r="A25" s="118" t="s">
        <v>87</v>
      </c>
      <c r="B25" s="152"/>
      <c r="C25" s="120"/>
      <c r="D25" s="149"/>
      <c r="E25" s="153"/>
      <c r="F25" s="149"/>
      <c r="G25" s="152"/>
      <c r="H25" s="149">
        <v>6.9000000000000004</v>
      </c>
      <c r="I25" s="153">
        <v>19.199999999999999</v>
      </c>
      <c r="J25" s="149"/>
      <c r="K25" s="152"/>
      <c r="L25" s="149"/>
      <c r="M25" s="120"/>
      <c r="N25" s="122">
        <f t="shared" si="4"/>
        <v>26.100000000000001</v>
      </c>
      <c r="O25" s="123">
        <v>26.100000000000001</v>
      </c>
      <c r="P25" s="124">
        <f>N25/O25*100</f>
        <v>100</v>
      </c>
      <c r="R25" s="117" t="s">
        <v>88</v>
      </c>
    </row>
    <row r="26" ht="14.25">
      <c r="A26" s="118" t="s">
        <v>89</v>
      </c>
      <c r="B26" s="152"/>
      <c r="C26" s="149"/>
      <c r="D26" s="152"/>
      <c r="E26" s="149"/>
      <c r="F26" s="120"/>
      <c r="G26" s="149"/>
      <c r="H26" s="153"/>
      <c r="I26" s="149"/>
      <c r="J26" s="120"/>
      <c r="K26" s="149"/>
      <c r="L26" s="153"/>
      <c r="M26" s="120"/>
      <c r="N26" s="122">
        <f t="shared" si="4"/>
        <v>0</v>
      </c>
      <c r="O26" s="123">
        <v>0</v>
      </c>
      <c r="P26" s="124"/>
    </row>
    <row r="27" s="125" customFormat="1" ht="14.25">
      <c r="A27" s="118" t="s">
        <v>90</v>
      </c>
      <c r="B27" s="154"/>
      <c r="C27" s="127"/>
      <c r="D27" s="155"/>
      <c r="E27" s="156"/>
      <c r="F27" s="155"/>
      <c r="G27" s="154"/>
      <c r="H27" s="155"/>
      <c r="I27" s="153">
        <v>3.7999999999999998</v>
      </c>
      <c r="J27" s="149">
        <v>21.5</v>
      </c>
      <c r="K27" s="152"/>
      <c r="L27" s="149"/>
      <c r="M27" s="120"/>
      <c r="N27" s="122">
        <f t="shared" si="4"/>
        <v>25.300000000000001</v>
      </c>
      <c r="O27" s="123">
        <v>25.299999999999997</v>
      </c>
      <c r="P27" s="124">
        <f>N27/O27*100</f>
        <v>100.00000000000003</v>
      </c>
      <c r="Q27" s="129">
        <f>O27-N27</f>
        <v>-3.5527136788005009e-15</v>
      </c>
      <c r="R27" s="117" t="s">
        <v>91</v>
      </c>
    </row>
    <row r="28" ht="14.25">
      <c r="A28" s="118" t="s">
        <v>92</v>
      </c>
      <c r="B28" s="152"/>
      <c r="C28" s="149"/>
      <c r="D28" s="152"/>
      <c r="E28" s="149"/>
      <c r="F28" s="120"/>
      <c r="G28" s="149"/>
      <c r="H28" s="153"/>
      <c r="I28" s="149"/>
      <c r="J28" s="120"/>
      <c r="K28" s="149"/>
      <c r="L28" s="153"/>
      <c r="M28" s="120"/>
      <c r="N28" s="122">
        <f t="shared" si="4"/>
        <v>0</v>
      </c>
      <c r="O28" s="123">
        <v>0</v>
      </c>
      <c r="P28" s="124"/>
      <c r="Q28" s="117"/>
      <c r="R28" s="117"/>
    </row>
    <row r="29" ht="14.25">
      <c r="A29" s="118" t="s">
        <v>93</v>
      </c>
      <c r="B29" s="152"/>
      <c r="C29" s="120"/>
      <c r="D29" s="149"/>
      <c r="E29" s="153"/>
      <c r="F29" s="149"/>
      <c r="G29" s="152"/>
      <c r="H29" s="149"/>
      <c r="I29" s="153"/>
      <c r="J29" s="149">
        <v>4.5</v>
      </c>
      <c r="K29" s="152">
        <v>20.800000000000001</v>
      </c>
      <c r="L29" s="149"/>
      <c r="M29" s="120"/>
      <c r="N29" s="122">
        <f t="shared" si="4"/>
        <v>25.300000000000001</v>
      </c>
      <c r="O29" s="123">
        <v>25.299999999999997</v>
      </c>
      <c r="P29" s="124">
        <f>N29/O29*100</f>
        <v>100.00000000000003</v>
      </c>
      <c r="Q29" s="129">
        <f>O29-N29</f>
        <v>-3.5527136788005009e-15</v>
      </c>
      <c r="R29" s="117" t="s">
        <v>94</v>
      </c>
    </row>
    <row r="30" ht="14.25">
      <c r="A30" s="118" t="s">
        <v>95</v>
      </c>
      <c r="B30" s="152"/>
      <c r="C30" s="149"/>
      <c r="D30" s="152"/>
      <c r="E30" s="149"/>
      <c r="F30" s="120"/>
      <c r="G30" s="149"/>
      <c r="H30" s="153"/>
      <c r="I30" s="149"/>
      <c r="J30" s="120"/>
      <c r="K30" s="149"/>
      <c r="L30" s="153"/>
      <c r="M30" s="120"/>
      <c r="N30" s="122">
        <f t="shared" si="4"/>
        <v>0</v>
      </c>
      <c r="O30" s="123">
        <v>0</v>
      </c>
      <c r="P30" s="124"/>
      <c r="Q30" s="117"/>
      <c r="R30" s="117"/>
    </row>
    <row r="31" ht="14.25">
      <c r="A31" s="118" t="s">
        <v>96</v>
      </c>
      <c r="B31" s="152"/>
      <c r="C31" s="120"/>
      <c r="D31" s="149"/>
      <c r="E31" s="153"/>
      <c r="F31" s="149"/>
      <c r="G31" s="152"/>
      <c r="H31" s="149"/>
      <c r="I31" s="153"/>
      <c r="J31" s="149"/>
      <c r="K31" s="152"/>
      <c r="L31" s="149">
        <v>24.600000000000001</v>
      </c>
      <c r="M31" s="120"/>
      <c r="N31" s="122">
        <f t="shared" si="4"/>
        <v>24.600000000000001</v>
      </c>
      <c r="O31" s="123">
        <v>24.600000000000001</v>
      </c>
      <c r="P31" s="124">
        <f>N31/O31*100</f>
        <v>100</v>
      </c>
      <c r="Q31" s="129">
        <f>O31-N31</f>
        <v>0</v>
      </c>
      <c r="R31" s="117" t="s">
        <v>97</v>
      </c>
    </row>
    <row r="32" ht="14.25">
      <c r="A32" s="118" t="s">
        <v>98</v>
      </c>
      <c r="B32" s="152"/>
      <c r="C32" s="149"/>
      <c r="D32" s="152"/>
      <c r="E32" s="149"/>
      <c r="F32" s="120"/>
      <c r="G32" s="149"/>
      <c r="H32" s="153"/>
      <c r="I32" s="149"/>
      <c r="J32" s="120"/>
      <c r="K32" s="149"/>
      <c r="L32" s="153"/>
      <c r="M32" s="120"/>
      <c r="N32" s="122">
        <f t="shared" si="4"/>
        <v>0</v>
      </c>
      <c r="O32" s="123">
        <v>0</v>
      </c>
      <c r="P32" s="124"/>
      <c r="Q32" s="117"/>
      <c r="R32" s="117"/>
    </row>
    <row r="33" ht="14.25">
      <c r="A33" s="118" t="s">
        <v>99</v>
      </c>
      <c r="B33" s="152"/>
      <c r="C33" s="120"/>
      <c r="D33" s="149"/>
      <c r="E33" s="153"/>
      <c r="F33" s="149"/>
      <c r="G33" s="152"/>
      <c r="H33" s="149"/>
      <c r="I33" s="153"/>
      <c r="J33" s="149"/>
      <c r="K33" s="152"/>
      <c r="L33" s="149">
        <v>15.800000000000001</v>
      </c>
      <c r="M33" s="120">
        <v>9.5</v>
      </c>
      <c r="N33" s="122">
        <f t="shared" si="4"/>
        <v>25.300000000000001</v>
      </c>
      <c r="O33" s="123">
        <v>25.300000000000001</v>
      </c>
      <c r="P33" s="124">
        <f t="shared" ref="P33:P34" si="5">N33/O33*100</f>
        <v>100</v>
      </c>
      <c r="Q33" s="117"/>
      <c r="R33" s="117"/>
    </row>
    <row r="34" ht="14.25">
      <c r="A34" s="130" t="s">
        <v>100</v>
      </c>
      <c r="B34" s="157"/>
      <c r="C34" s="149"/>
      <c r="D34" s="158"/>
      <c r="E34" s="149"/>
      <c r="F34" s="159"/>
      <c r="G34" s="149"/>
      <c r="H34" s="160"/>
      <c r="I34" s="149"/>
      <c r="J34" s="159"/>
      <c r="K34" s="149"/>
      <c r="L34" s="160"/>
      <c r="M34" s="132">
        <v>25.699999999999999</v>
      </c>
      <c r="N34" s="122">
        <f t="shared" si="4"/>
        <v>25.699999999999999</v>
      </c>
      <c r="O34" s="134">
        <v>25.699999999999996</v>
      </c>
      <c r="P34" s="135">
        <f t="shared" si="5"/>
        <v>100.00000000000003</v>
      </c>
      <c r="Q34" s="129">
        <f>O34-N34</f>
        <v>-3.5527136788005009e-15</v>
      </c>
      <c r="R34" s="117" t="s">
        <v>101</v>
      </c>
    </row>
    <row r="35" ht="36">
      <c r="A35" s="136" t="s">
        <v>102</v>
      </c>
      <c r="B35" s="137">
        <f>SUM(B11:C34)</f>
        <v>22.599999999999998</v>
      </c>
      <c r="C35" s="138"/>
      <c r="D35" s="137">
        <f>SUM(D11:F34)</f>
        <v>75.800000000000011</v>
      </c>
      <c r="E35" s="139"/>
      <c r="F35" s="138"/>
      <c r="G35" s="137">
        <f>SUM(G11:J34)</f>
        <v>83.799999999999997</v>
      </c>
      <c r="H35" s="139"/>
      <c r="I35" s="139"/>
      <c r="J35" s="138"/>
      <c r="K35" s="140">
        <f>SUM(K11:M34)</f>
        <v>96.400000000000006</v>
      </c>
      <c r="L35" s="141"/>
      <c r="M35" s="142"/>
      <c r="N35" s="143">
        <f>N11+N13+N15+N17+N19+N21+N23+N25+N27+N29+N31+N33+N34</f>
        <v>278.60000000000002</v>
      </c>
      <c r="O35" s="143">
        <f>O11+O13+O15+O17+O19+O21+O23+O25+O27+O29+O31+O33+O34</f>
        <v>338.70000000000005</v>
      </c>
      <c r="P35" s="143">
        <f>N35*100/O35</f>
        <v>82.255683495718927</v>
      </c>
    </row>
    <row r="36" ht="36">
      <c r="A36" s="136" t="s">
        <v>103</v>
      </c>
      <c r="B36" s="137">
        <f>B35*100/N35</f>
        <v>8.111988513998563</v>
      </c>
      <c r="C36" s="138"/>
      <c r="D36" s="137">
        <f>D35*100/N35</f>
        <v>27.20746590093324</v>
      </c>
      <c r="E36" s="139"/>
      <c r="F36" s="138"/>
      <c r="G36" s="137">
        <f>G35*100/N35</f>
        <v>30.078966259870779</v>
      </c>
      <c r="H36" s="139"/>
      <c r="I36" s="139"/>
      <c r="J36" s="138"/>
      <c r="K36" s="140">
        <f>K35*100/N35</f>
        <v>34.601579325197413</v>
      </c>
      <c r="L36" s="141"/>
      <c r="M36" s="144"/>
      <c r="N36" s="145"/>
      <c r="O36" s="145"/>
      <c r="P36" s="145"/>
    </row>
    <row r="37">
      <c r="B37" s="140" t="s">
        <v>104</v>
      </c>
      <c r="C37" s="94"/>
      <c r="D37" s="140" t="s">
        <v>105</v>
      </c>
      <c r="E37" s="93"/>
      <c r="F37" s="94"/>
      <c r="G37" s="140" t="s">
        <v>106</v>
      </c>
      <c r="H37" s="93"/>
      <c r="I37" s="93"/>
      <c r="J37" s="94"/>
      <c r="K37" s="140" t="s">
        <v>107</v>
      </c>
      <c r="L37" s="93"/>
      <c r="M37" s="94"/>
      <c r="N37" s="146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90" workbookViewId="0">
      <pane xSplit="5" ySplit="8" topLeftCell="F9" activePane="bottomRight" state="frozen"/>
      <selection activeCell="U6" activeCellId="0" sqref="U6:U7"/>
    </sheetView>
  </sheetViews>
  <sheetFormatPr defaultRowHeight="12.75"/>
  <cols>
    <col customWidth="1" hidden="1" min="1" max="1" style="1" width="10.140625"/>
    <col customWidth="1" hidden="1" min="2" max="2" style="22" width="27.28515625"/>
    <col customWidth="1" hidden="1" min="3" max="4" style="161" width="27.28515625"/>
    <col customWidth="1" hidden="1" min="5" max="6" style="22" width="27.28515625"/>
    <col customWidth="1" min="7" max="7" style="1" width="22.85546875"/>
    <col customWidth="1" min="8" max="8" style="1" width="33.140625"/>
    <col customWidth="1" min="9" max="9" width="11.140625"/>
    <col customWidth="1" min="10" max="10" width="8.5703125"/>
    <col customWidth="1" min="11" max="11" width="10.42578125"/>
    <col customWidth="1" hidden="1" min="12" max="12" width="15.140625"/>
    <col customWidth="1" hidden="1" min="13" max="13" width="9.5703125"/>
    <col customWidth="1" hidden="1" min="14" max="14" width="10.7109375"/>
    <col customWidth="1" hidden="1" min="15" max="15" width="10.42578125"/>
    <col customWidth="1" min="16" max="16" style="1" width="15.140625"/>
    <col customWidth="1" min="17" max="17" style="1" width="10.42578125"/>
    <col customWidth="1" min="18" max="18" style="1" width="11.42578125"/>
    <col customWidth="1" min="19" max="21" style="48" width="11"/>
    <col customWidth="1" min="22" max="22" style="1" width="16"/>
    <col customWidth="1" min="23" max="23" style="162" width="23.28515625"/>
  </cols>
  <sheetData>
    <row r="1" ht="16.5" hidden="1" customHeight="1">
      <c r="A1" s="163"/>
      <c r="B1" s="35" t="s">
        <v>108</v>
      </c>
      <c r="D1" s="22"/>
      <c r="G1" s="164" t="e">
        <f>#REF!</f>
        <v>#REF!</v>
      </c>
      <c r="H1" s="35"/>
      <c r="I1" s="35"/>
      <c r="J1" s="35"/>
      <c r="K1" s="35"/>
      <c r="L1" s="35"/>
      <c r="M1" s="1"/>
      <c r="N1" s="1"/>
      <c r="O1" s="1"/>
      <c r="S1" s="1"/>
      <c r="V1" s="165"/>
      <c r="W1" s="166">
        <v>70.995999999999995</v>
      </c>
    </row>
    <row r="2" ht="21" hidden="1">
      <c r="A2" s="167"/>
      <c r="B2" s="35" t="s">
        <v>109</v>
      </c>
      <c r="C2" s="168"/>
      <c r="D2" s="22"/>
      <c r="G2" s="35"/>
      <c r="H2" s="34" t="s">
        <v>110</v>
      </c>
      <c r="I2" s="34"/>
      <c r="J2" s="35"/>
      <c r="K2" s="35"/>
      <c r="L2" s="35"/>
      <c r="M2" s="35"/>
      <c r="N2" s="1"/>
      <c r="O2" s="1"/>
      <c r="R2" s="169"/>
      <c r="S2" s="169"/>
      <c r="T2" s="169"/>
      <c r="U2" s="169"/>
      <c r="V2" s="170"/>
      <c r="W2" s="171">
        <v>-0.34000000000000002</v>
      </c>
    </row>
    <row r="3" s="1" customFormat="1" ht="19.5" hidden="1">
      <c r="A3" s="172"/>
      <c r="B3" s="35" t="s">
        <v>111</v>
      </c>
      <c r="C3" s="163"/>
      <c r="D3" s="35" t="s">
        <v>108</v>
      </c>
      <c r="E3" s="35"/>
      <c r="F3" s="35"/>
      <c r="G3" s="35"/>
      <c r="H3" s="173"/>
      <c r="I3" s="35"/>
      <c r="J3" s="35"/>
      <c r="K3" s="35"/>
      <c r="L3" s="35"/>
      <c r="M3" s="35"/>
      <c r="R3" s="169"/>
      <c r="S3" s="169"/>
      <c r="T3" s="169"/>
      <c r="U3" s="169"/>
      <c r="V3" s="170"/>
      <c r="W3" s="174"/>
    </row>
    <row r="4" s="1" customFormat="1" ht="18" hidden="1" customHeight="1">
      <c r="A4" s="175"/>
      <c r="B4" s="35" t="s">
        <v>112</v>
      </c>
      <c r="C4" s="167"/>
      <c r="D4" s="35" t="s">
        <v>109</v>
      </c>
      <c r="E4" s="35"/>
      <c r="F4" s="35"/>
      <c r="G4" s="35"/>
      <c r="H4" s="173"/>
      <c r="I4" s="35"/>
      <c r="J4" s="35"/>
      <c r="K4" s="35"/>
      <c r="L4" s="35"/>
      <c r="M4" s="35"/>
      <c r="R4" s="169"/>
      <c r="S4" s="169"/>
      <c r="T4" s="169"/>
      <c r="U4" s="169"/>
      <c r="V4" s="176"/>
      <c r="W4" s="174"/>
    </row>
    <row r="5" ht="33" hidden="1" customHeight="1">
      <c r="A5" s="177"/>
      <c r="B5" s="35" t="s">
        <v>113</v>
      </c>
      <c r="C5" s="172"/>
      <c r="D5" s="35" t="s">
        <v>111</v>
      </c>
      <c r="E5" s="35"/>
      <c r="F5" s="35"/>
      <c r="G5" s="35"/>
      <c r="H5" s="178" t="s">
        <v>114</v>
      </c>
      <c r="I5" s="1"/>
      <c r="J5" s="1"/>
      <c r="K5" s="1"/>
      <c r="L5" s="1"/>
      <c r="M5" s="178"/>
      <c r="N5" s="1"/>
      <c r="O5" s="1"/>
      <c r="P5" s="169"/>
      <c r="Q5" s="169"/>
      <c r="R5" s="169"/>
      <c r="S5" s="169"/>
      <c r="T5" s="169"/>
      <c r="U5" s="169"/>
      <c r="V5" s="176"/>
      <c r="W5" s="179"/>
    </row>
    <row r="6" s="1" customFormat="1" ht="33" customHeight="1">
      <c r="A6" s="177"/>
      <c r="B6" s="35"/>
      <c r="C6" s="172"/>
      <c r="D6" s="35"/>
      <c r="E6" s="35"/>
      <c r="F6" s="35"/>
      <c r="G6" s="35"/>
      <c r="H6" s="178" t="s">
        <v>114</v>
      </c>
      <c r="I6" s="1"/>
      <c r="J6" s="1"/>
      <c r="K6" s="1"/>
      <c r="L6" s="1"/>
      <c r="M6" s="178"/>
      <c r="P6" s="169"/>
      <c r="Q6" s="169"/>
      <c r="R6" s="169"/>
      <c r="S6" s="169"/>
      <c r="T6" s="169"/>
      <c r="U6" s="169"/>
      <c r="V6" s="176"/>
      <c r="W6" s="179"/>
    </row>
    <row r="7" ht="38.25" customHeight="1">
      <c r="A7" s="180"/>
      <c r="B7" s="181" t="s">
        <v>115</v>
      </c>
      <c r="C7" s="175"/>
      <c r="D7" s="35" t="s">
        <v>112</v>
      </c>
      <c r="E7" s="35"/>
      <c r="F7" s="35"/>
      <c r="G7" s="35"/>
      <c r="H7" s="182" t="s">
        <v>116</v>
      </c>
      <c r="I7" s="52"/>
      <c r="J7" s="52"/>
      <c r="K7" s="52"/>
      <c r="L7" s="52"/>
      <c r="M7" s="52"/>
      <c r="N7" s="162"/>
      <c r="O7" s="162"/>
      <c r="P7" s="162"/>
      <c r="Q7" s="162"/>
      <c r="R7" s="169"/>
      <c r="S7" s="169"/>
      <c r="T7" s="169"/>
      <c r="U7" s="169"/>
      <c r="V7" s="183"/>
      <c r="W7" s="179"/>
    </row>
    <row r="8" ht="21" customHeight="1">
      <c r="A8" s="184"/>
      <c r="B8" s="185" t="s">
        <v>117</v>
      </c>
      <c r="C8" s="186"/>
      <c r="D8" s="187" t="s">
        <v>113</v>
      </c>
      <c r="E8" s="187"/>
      <c r="F8" s="187"/>
      <c r="G8" s="35"/>
      <c r="H8" s="39" t="s">
        <v>118</v>
      </c>
      <c r="I8" s="1"/>
      <c r="J8" s="1"/>
      <c r="K8" s="1"/>
      <c r="L8" s="1"/>
      <c r="M8" s="162"/>
      <c r="N8" s="162"/>
      <c r="O8" s="178"/>
      <c r="P8" s="34"/>
      <c r="S8" s="1"/>
      <c r="V8" s="183"/>
      <c r="W8" s="162"/>
    </row>
    <row r="9" ht="28.5" customHeight="1">
      <c r="A9" s="188"/>
      <c r="B9" s="189" t="s">
        <v>119</v>
      </c>
      <c r="C9" s="190"/>
      <c r="D9" s="191" t="s">
        <v>115</v>
      </c>
      <c r="E9" s="187"/>
      <c r="F9" s="187"/>
      <c r="G9" s="35"/>
      <c r="H9" s="192"/>
      <c r="I9" s="192"/>
      <c r="J9" s="193"/>
      <c r="K9" s="193"/>
      <c r="L9" s="178"/>
      <c r="M9" s="178"/>
      <c r="N9" s="178"/>
      <c r="O9" s="1"/>
      <c r="V9" s="183"/>
      <c r="W9" s="162"/>
    </row>
    <row r="10" ht="38.25" customHeight="1">
      <c r="A10" s="194"/>
      <c r="B10" s="195"/>
      <c r="C10" s="196"/>
      <c r="D10" s="197" t="s">
        <v>117</v>
      </c>
      <c r="E10" s="198"/>
      <c r="F10" s="198"/>
      <c r="G10" s="32"/>
      <c r="H10" s="192"/>
      <c r="I10" s="1"/>
      <c r="J10" s="1"/>
      <c r="K10" s="1"/>
      <c r="L10" s="1"/>
      <c r="M10" s="1"/>
      <c r="N10" s="1"/>
      <c r="O10" s="1"/>
      <c r="V10" s="199"/>
      <c r="W10" s="200"/>
    </row>
    <row r="11" ht="19.5" customHeight="1">
      <c r="A11" s="201"/>
      <c r="B11" s="202"/>
      <c r="C11" s="188"/>
      <c r="D11" s="203" t="s">
        <v>119</v>
      </c>
      <c r="E11" s="203"/>
      <c r="F11" s="203"/>
      <c r="G11" s="204" t="s">
        <v>120</v>
      </c>
      <c r="H11" s="205" t="s">
        <v>121</v>
      </c>
      <c r="I11" s="206" t="s">
        <v>122</v>
      </c>
      <c r="J11" s="206"/>
      <c r="K11" s="206"/>
      <c r="L11" s="207" t="s">
        <v>123</v>
      </c>
      <c r="M11" s="206"/>
      <c r="N11" s="206"/>
      <c r="O11" s="208"/>
      <c r="P11" s="209" t="s">
        <v>124</v>
      </c>
      <c r="Q11" s="210"/>
      <c r="R11" s="210"/>
      <c r="S11" s="211"/>
      <c r="T11" s="212" t="s">
        <v>125</v>
      </c>
      <c r="U11" s="213"/>
      <c r="V11" s="214"/>
      <c r="W11" s="215" t="s">
        <v>126</v>
      </c>
    </row>
    <row r="12" ht="15.75" customHeight="1">
      <c r="A12" s="216"/>
      <c r="B12" s="217"/>
      <c r="C12" s="194"/>
      <c r="D12" s="218"/>
      <c r="E12" s="218"/>
      <c r="F12" s="218"/>
      <c r="G12" s="219"/>
      <c r="H12" s="220"/>
      <c r="I12" s="221" t="s">
        <v>127</v>
      </c>
      <c r="J12" s="222" t="s">
        <v>128</v>
      </c>
      <c r="K12" s="223"/>
      <c r="L12" s="224" t="s">
        <v>127</v>
      </c>
      <c r="M12" s="222" t="s">
        <v>128</v>
      </c>
      <c r="N12" s="223"/>
      <c r="O12" s="225"/>
      <c r="P12" s="226" t="s">
        <v>127</v>
      </c>
      <c r="Q12" s="227" t="s">
        <v>128</v>
      </c>
      <c r="R12" s="228"/>
      <c r="S12" s="229"/>
      <c r="T12" s="230"/>
      <c r="U12" s="231"/>
      <c r="V12" s="232"/>
      <c r="W12" s="233"/>
    </row>
    <row r="13" ht="45" customHeight="1">
      <c r="A13" s="234"/>
      <c r="B13" s="235" t="s">
        <v>129</v>
      </c>
      <c r="C13" s="201"/>
      <c r="D13" s="201"/>
      <c r="E13" s="201"/>
      <c r="F13" s="201"/>
      <c r="G13" s="219"/>
      <c r="H13" s="220"/>
      <c r="I13" s="236"/>
      <c r="J13" s="237" t="s">
        <v>130</v>
      </c>
      <c r="K13" s="237" t="s">
        <v>131</v>
      </c>
      <c r="L13" s="238"/>
      <c r="M13" s="237" t="s">
        <v>130</v>
      </c>
      <c r="N13" s="237" t="s">
        <v>131</v>
      </c>
      <c r="O13" s="239" t="s">
        <v>132</v>
      </c>
      <c r="P13" s="240"/>
      <c r="Q13" s="241" t="s">
        <v>130</v>
      </c>
      <c r="R13" s="241" t="s">
        <v>131</v>
      </c>
      <c r="S13" s="242" t="s">
        <v>133</v>
      </c>
      <c r="T13" s="37" t="s">
        <v>134</v>
      </c>
      <c r="U13" s="188" t="s">
        <v>135</v>
      </c>
      <c r="V13" s="37" t="s">
        <v>136</v>
      </c>
      <c r="W13" s="233"/>
    </row>
    <row r="14" ht="22.5" customHeight="1">
      <c r="A14" s="243"/>
      <c r="B14" s="244" t="s">
        <v>129</v>
      </c>
      <c r="C14" s="216"/>
      <c r="D14" s="216"/>
      <c r="E14" s="201"/>
      <c r="F14" s="201"/>
      <c r="G14" s="219"/>
      <c r="H14" s="220"/>
      <c r="I14" s="236"/>
      <c r="J14" s="245" t="s">
        <v>137</v>
      </c>
      <c r="K14" s="245"/>
      <c r="L14" s="238"/>
      <c r="M14" s="245" t="s">
        <v>137</v>
      </c>
      <c r="N14" s="246" t="s">
        <v>138</v>
      </c>
      <c r="O14" s="247" t="s">
        <v>138</v>
      </c>
      <c r="P14" s="240"/>
      <c r="Q14" s="248" t="s">
        <v>137</v>
      </c>
      <c r="R14" s="249" t="s">
        <v>138</v>
      </c>
      <c r="S14" s="250" t="s">
        <v>138</v>
      </c>
      <c r="T14" s="251"/>
      <c r="U14" s="252"/>
      <c r="V14" s="251"/>
      <c r="W14" s="233"/>
    </row>
    <row r="15" s="1" customFormat="1" ht="48" customHeight="1">
      <c r="A15" s="253"/>
      <c r="B15" s="254"/>
      <c r="C15" s="234"/>
      <c r="D15" s="255" t="s">
        <v>129</v>
      </c>
      <c r="E15" s="256"/>
      <c r="F15" s="256"/>
      <c r="G15" s="257" t="s">
        <v>139</v>
      </c>
      <c r="H15" s="258" t="s">
        <v>140</v>
      </c>
      <c r="I15" s="259"/>
      <c r="J15" s="260"/>
      <c r="K15" s="261"/>
      <c r="L15" s="262"/>
      <c r="M15" s="263"/>
      <c r="N15" s="264"/>
      <c r="O15" s="265"/>
      <c r="P15" s="266" t="s">
        <v>141</v>
      </c>
      <c r="Q15" s="267"/>
      <c r="R15" s="268"/>
      <c r="S15" s="269"/>
      <c r="T15" s="270">
        <v>1</v>
      </c>
      <c r="U15" s="270">
        <v>1.1000000000000001</v>
      </c>
      <c r="V15" s="271">
        <v>0.80000000000000004</v>
      </c>
      <c r="W15" s="272"/>
    </row>
    <row r="16" s="1" customFormat="1" ht="48" customHeight="1">
      <c r="A16" s="253"/>
      <c r="B16" s="254"/>
      <c r="C16" s="273"/>
      <c r="D16" s="274"/>
      <c r="E16" s="275"/>
      <c r="F16" s="275"/>
      <c r="G16" s="276" t="s">
        <v>142</v>
      </c>
      <c r="H16" s="277" t="s">
        <v>143</v>
      </c>
      <c r="I16" s="278"/>
      <c r="J16" s="279"/>
      <c r="K16" s="280"/>
      <c r="L16" s="281"/>
      <c r="M16" s="282"/>
      <c r="N16" s="283"/>
      <c r="O16" s="284"/>
      <c r="P16" s="285" t="s">
        <v>141</v>
      </c>
      <c r="Q16" s="286"/>
      <c r="R16" s="287"/>
      <c r="S16" s="288"/>
      <c r="T16" s="289">
        <v>6.5999999999999996</v>
      </c>
      <c r="U16" s="290">
        <v>6.2000000000000002</v>
      </c>
      <c r="V16" s="291">
        <v>5.9000000000000004</v>
      </c>
      <c r="W16" s="292"/>
    </row>
    <row r="17" s="1" customFormat="1" ht="48" customHeight="1">
      <c r="A17" s="253"/>
      <c r="B17" s="254"/>
      <c r="C17" s="273"/>
      <c r="D17" s="274"/>
      <c r="E17" s="275"/>
      <c r="F17" s="275"/>
      <c r="G17" s="293" t="s">
        <v>144</v>
      </c>
      <c r="H17" s="294" t="s">
        <v>145</v>
      </c>
      <c r="I17" s="278"/>
      <c r="J17" s="279"/>
      <c r="K17" s="280"/>
      <c r="L17" s="295"/>
      <c r="M17" s="296"/>
      <c r="N17" s="297"/>
      <c r="O17" s="298"/>
      <c r="P17" s="285" t="s">
        <v>146</v>
      </c>
      <c r="Q17" s="286">
        <v>63</v>
      </c>
      <c r="R17" s="287">
        <v>49.799999999999997</v>
      </c>
      <c r="S17" s="288">
        <v>49.700000000000003</v>
      </c>
      <c r="T17" s="290">
        <v>0.5</v>
      </c>
      <c r="U17" s="290">
        <v>0.40000000000000002</v>
      </c>
      <c r="V17" s="291">
        <v>0.29999999999999999</v>
      </c>
      <c r="W17" s="299" t="s">
        <v>147</v>
      </c>
    </row>
    <row r="18" ht="23.25" customHeight="1">
      <c r="A18" s="253"/>
      <c r="B18" s="254"/>
      <c r="C18" s="243"/>
      <c r="D18" s="300" t="s">
        <v>129</v>
      </c>
      <c r="E18" s="301"/>
      <c r="F18" s="301"/>
      <c r="G18" s="302" t="s">
        <v>148</v>
      </c>
      <c r="H18" s="303" t="s">
        <v>149</v>
      </c>
      <c r="I18" s="278"/>
      <c r="J18" s="279"/>
      <c r="K18" s="280"/>
      <c r="L18" s="304"/>
      <c r="M18" s="305"/>
      <c r="N18" s="305"/>
      <c r="O18" s="306"/>
      <c r="P18" s="307" t="s">
        <v>146</v>
      </c>
      <c r="Q18" s="308">
        <v>62</v>
      </c>
      <c r="R18" s="309">
        <v>49.799999999999997</v>
      </c>
      <c r="S18" s="310">
        <v>49.740000000000002</v>
      </c>
      <c r="T18" s="311">
        <v>3.3279999999999998</v>
      </c>
      <c r="U18" s="312">
        <v>4</v>
      </c>
      <c r="V18" s="313">
        <v>3.8999999999999999</v>
      </c>
      <c r="W18" s="314"/>
    </row>
    <row r="19" ht="24" customHeight="1">
      <c r="A19" s="253"/>
      <c r="B19" s="254"/>
      <c r="C19" s="253"/>
      <c r="D19" s="274"/>
      <c r="E19" s="275"/>
      <c r="F19" s="275"/>
      <c r="G19" s="315"/>
      <c r="H19" s="316" t="s">
        <v>150</v>
      </c>
      <c r="I19" s="278"/>
      <c r="J19" s="279"/>
      <c r="K19" s="280"/>
      <c r="L19" s="317"/>
      <c r="M19" s="318"/>
      <c r="N19" s="318"/>
      <c r="O19" s="319"/>
      <c r="P19" s="320" t="s">
        <v>146</v>
      </c>
      <c r="Q19" s="321">
        <v>61</v>
      </c>
      <c r="R19" s="322">
        <v>49.799999999999997</v>
      </c>
      <c r="S19" s="323">
        <v>49.740000000000002</v>
      </c>
      <c r="T19" s="324"/>
      <c r="U19" s="325"/>
      <c r="V19" s="326"/>
      <c r="W19" s="327"/>
    </row>
    <row r="20" ht="27.75" customHeight="1">
      <c r="A20" s="253"/>
      <c r="B20" s="254"/>
      <c r="C20" s="253"/>
      <c r="D20" s="274"/>
      <c r="E20" s="275"/>
      <c r="F20" s="275"/>
      <c r="G20" s="315"/>
      <c r="H20" s="328" t="s">
        <v>151</v>
      </c>
      <c r="I20" s="278"/>
      <c r="J20" s="279"/>
      <c r="K20" s="280"/>
      <c r="L20" s="317"/>
      <c r="M20" s="318"/>
      <c r="N20" s="318"/>
      <c r="O20" s="319"/>
      <c r="P20" s="320" t="s">
        <v>146</v>
      </c>
      <c r="Q20" s="321">
        <v>60</v>
      </c>
      <c r="R20" s="322">
        <v>49.799999999999997</v>
      </c>
      <c r="S20" s="323">
        <v>49.740000000000002</v>
      </c>
      <c r="T20" s="324"/>
      <c r="U20" s="325"/>
      <c r="V20" s="326"/>
      <c r="W20" s="327"/>
    </row>
    <row r="21" ht="25.5" customHeight="1">
      <c r="A21" s="253"/>
      <c r="B21" s="254"/>
      <c r="C21" s="253"/>
      <c r="D21" s="274"/>
      <c r="E21" s="275"/>
      <c r="F21" s="275"/>
      <c r="G21" s="315"/>
      <c r="H21" s="316" t="s">
        <v>152</v>
      </c>
      <c r="I21" s="278"/>
      <c r="J21" s="279"/>
      <c r="K21" s="280"/>
      <c r="L21" s="317"/>
      <c r="M21" s="318"/>
      <c r="N21" s="318"/>
      <c r="O21" s="319"/>
      <c r="P21" s="320" t="s">
        <v>146</v>
      </c>
      <c r="Q21" s="321">
        <v>59</v>
      </c>
      <c r="R21" s="322">
        <v>49.799999999999997</v>
      </c>
      <c r="S21" s="323">
        <v>49.740000000000002</v>
      </c>
      <c r="T21" s="324"/>
      <c r="U21" s="325"/>
      <c r="V21" s="326"/>
      <c r="W21" s="327"/>
    </row>
    <row r="22" ht="26.25" customHeight="1">
      <c r="A22" s="253"/>
      <c r="B22" s="254"/>
      <c r="C22" s="253"/>
      <c r="D22" s="274"/>
      <c r="E22" s="275"/>
      <c r="F22" s="275"/>
      <c r="G22" s="315"/>
      <c r="H22" s="328" t="s">
        <v>153</v>
      </c>
      <c r="I22" s="278"/>
      <c r="J22" s="279"/>
      <c r="K22" s="280"/>
      <c r="L22" s="317"/>
      <c r="M22" s="318"/>
      <c r="N22" s="318"/>
      <c r="O22" s="319"/>
      <c r="P22" s="320" t="s">
        <v>146</v>
      </c>
      <c r="Q22" s="321">
        <v>58</v>
      </c>
      <c r="R22" s="322">
        <v>49.799999999999997</v>
      </c>
      <c r="S22" s="323">
        <v>49.740000000000002</v>
      </c>
      <c r="T22" s="324"/>
      <c r="U22" s="325"/>
      <c r="V22" s="326"/>
      <c r="W22" s="327"/>
    </row>
    <row r="23" ht="24" customHeight="1">
      <c r="A23" s="253"/>
      <c r="B23" s="254"/>
      <c r="C23" s="253"/>
      <c r="D23" s="274"/>
      <c r="E23" s="275"/>
      <c r="F23" s="275"/>
      <c r="G23" s="315"/>
      <c r="H23" s="316" t="s">
        <v>154</v>
      </c>
      <c r="I23" s="278"/>
      <c r="J23" s="279"/>
      <c r="K23" s="280"/>
      <c r="L23" s="317"/>
      <c r="M23" s="318"/>
      <c r="N23" s="318"/>
      <c r="O23" s="319"/>
      <c r="P23" s="320" t="s">
        <v>146</v>
      </c>
      <c r="Q23" s="321">
        <v>57</v>
      </c>
      <c r="R23" s="322">
        <v>49.799999999999997</v>
      </c>
      <c r="S23" s="323">
        <v>49.740000000000002</v>
      </c>
      <c r="T23" s="324"/>
      <c r="U23" s="325"/>
      <c r="V23" s="326"/>
      <c r="W23" s="327"/>
    </row>
    <row r="24" ht="30" customHeight="1">
      <c r="A24" s="253"/>
      <c r="B24" s="254"/>
      <c r="C24" s="253"/>
      <c r="D24" s="274"/>
      <c r="E24" s="275"/>
      <c r="F24" s="275"/>
      <c r="G24" s="315"/>
      <c r="H24" s="328" t="s">
        <v>155</v>
      </c>
      <c r="I24" s="278"/>
      <c r="J24" s="279"/>
      <c r="K24" s="280"/>
      <c r="L24" s="317"/>
      <c r="M24" s="318"/>
      <c r="N24" s="318"/>
      <c r="O24" s="319"/>
      <c r="P24" s="329" t="s">
        <v>146</v>
      </c>
      <c r="Q24" s="330">
        <v>56</v>
      </c>
      <c r="R24" s="331">
        <v>49.799999999999997</v>
      </c>
      <c r="S24" s="332">
        <v>49.740000000000002</v>
      </c>
      <c r="T24" s="333"/>
      <c r="U24" s="334"/>
      <c r="V24" s="335"/>
      <c r="W24" s="327"/>
    </row>
    <row r="25" ht="27" customHeight="1">
      <c r="A25" s="253"/>
      <c r="B25" s="254"/>
      <c r="C25" s="253"/>
      <c r="D25" s="274"/>
      <c r="E25" s="275"/>
      <c r="F25" s="275"/>
      <c r="G25" s="315"/>
      <c r="H25" s="316" t="s">
        <v>156</v>
      </c>
      <c r="I25" s="278"/>
      <c r="J25" s="279"/>
      <c r="K25" s="280"/>
      <c r="L25" s="317"/>
      <c r="M25" s="318"/>
      <c r="N25" s="318"/>
      <c r="O25" s="319"/>
      <c r="P25" s="266" t="s">
        <v>157</v>
      </c>
      <c r="Q25" s="336">
        <v>51</v>
      </c>
      <c r="R25" s="337">
        <v>49.799999999999997</v>
      </c>
      <c r="S25" s="338">
        <v>49.740000000000002</v>
      </c>
      <c r="T25" s="312">
        <v>1.3999999999999999</v>
      </c>
      <c r="U25" s="312">
        <v>1.5</v>
      </c>
      <c r="V25" s="313">
        <v>1.3</v>
      </c>
      <c r="W25" s="339"/>
    </row>
    <row r="26" ht="27.75" customHeight="1">
      <c r="A26" s="253"/>
      <c r="B26" s="254"/>
      <c r="C26" s="253"/>
      <c r="D26" s="274"/>
      <c r="E26" s="275"/>
      <c r="F26" s="275"/>
      <c r="G26" s="315"/>
      <c r="H26" s="328" t="s">
        <v>158</v>
      </c>
      <c r="I26" s="278"/>
      <c r="J26" s="279"/>
      <c r="K26" s="280"/>
      <c r="L26" s="317"/>
      <c r="M26" s="318"/>
      <c r="N26" s="318"/>
      <c r="O26" s="319"/>
      <c r="P26" s="320" t="s">
        <v>157</v>
      </c>
      <c r="Q26" s="321">
        <v>50</v>
      </c>
      <c r="R26" s="322">
        <v>49.799999999999997</v>
      </c>
      <c r="S26" s="323">
        <v>49.740000000000002</v>
      </c>
      <c r="T26" s="324"/>
      <c r="U26" s="325"/>
      <c r="V26" s="326"/>
      <c r="W26" s="327"/>
    </row>
    <row r="27" ht="29.25" customHeight="1">
      <c r="A27" s="253"/>
      <c r="B27" s="254"/>
      <c r="C27" s="253"/>
      <c r="D27" s="274"/>
      <c r="E27" s="275"/>
      <c r="F27" s="275"/>
      <c r="G27" s="315"/>
      <c r="H27" s="316" t="s">
        <v>159</v>
      </c>
      <c r="I27" s="278"/>
      <c r="J27" s="279"/>
      <c r="K27" s="280"/>
      <c r="L27" s="317"/>
      <c r="M27" s="318"/>
      <c r="N27" s="318"/>
      <c r="O27" s="319"/>
      <c r="P27" s="320" t="s">
        <v>157</v>
      </c>
      <c r="Q27" s="321">
        <v>49</v>
      </c>
      <c r="R27" s="322">
        <v>49.799999999999997</v>
      </c>
      <c r="S27" s="323">
        <v>49.740000000000002</v>
      </c>
      <c r="T27" s="324"/>
      <c r="U27" s="325"/>
      <c r="V27" s="326"/>
      <c r="W27" s="327"/>
    </row>
    <row r="28" ht="27.75" customHeight="1">
      <c r="A28" s="253"/>
      <c r="B28" s="254"/>
      <c r="C28" s="253"/>
      <c r="D28" s="274"/>
      <c r="E28" s="275"/>
      <c r="F28" s="275"/>
      <c r="G28" s="315"/>
      <c r="H28" s="328" t="s">
        <v>160</v>
      </c>
      <c r="I28" s="278"/>
      <c r="J28" s="279"/>
      <c r="K28" s="280"/>
      <c r="L28" s="317"/>
      <c r="M28" s="318"/>
      <c r="N28" s="318"/>
      <c r="O28" s="319"/>
      <c r="P28" s="320" t="s">
        <v>157</v>
      </c>
      <c r="Q28" s="321">
        <v>48</v>
      </c>
      <c r="R28" s="322">
        <v>49.799999999999997</v>
      </c>
      <c r="S28" s="323">
        <v>49.740000000000002</v>
      </c>
      <c r="T28" s="324"/>
      <c r="U28" s="325"/>
      <c r="V28" s="326"/>
      <c r="W28" s="327"/>
    </row>
    <row r="29" ht="29.25" customHeight="1">
      <c r="A29" s="253"/>
      <c r="B29" s="254"/>
      <c r="C29" s="253"/>
      <c r="D29" s="274"/>
      <c r="E29" s="275"/>
      <c r="F29" s="275"/>
      <c r="G29" s="315"/>
      <c r="H29" s="316" t="s">
        <v>161</v>
      </c>
      <c r="I29" s="278"/>
      <c r="J29" s="279"/>
      <c r="K29" s="280"/>
      <c r="L29" s="317"/>
      <c r="M29" s="318"/>
      <c r="N29" s="318"/>
      <c r="O29" s="319"/>
      <c r="P29" s="320" t="s">
        <v>157</v>
      </c>
      <c r="Q29" s="321">
        <v>47</v>
      </c>
      <c r="R29" s="322">
        <v>49.799999999999997</v>
      </c>
      <c r="S29" s="323">
        <v>49.740000000000002</v>
      </c>
      <c r="T29" s="324"/>
      <c r="U29" s="325"/>
      <c r="V29" s="326"/>
      <c r="W29" s="327"/>
    </row>
    <row r="30" ht="30" customHeight="1">
      <c r="A30" s="253"/>
      <c r="B30" s="254"/>
      <c r="C30" s="253"/>
      <c r="D30" s="274"/>
      <c r="E30" s="275"/>
      <c r="F30" s="275"/>
      <c r="G30" s="315"/>
      <c r="H30" s="328" t="s">
        <v>162</v>
      </c>
      <c r="I30" s="278"/>
      <c r="J30" s="279"/>
      <c r="K30" s="280"/>
      <c r="L30" s="317"/>
      <c r="M30" s="318"/>
      <c r="N30" s="318"/>
      <c r="O30" s="319"/>
      <c r="P30" s="320" t="s">
        <v>157</v>
      </c>
      <c r="Q30" s="321">
        <v>46</v>
      </c>
      <c r="R30" s="322">
        <v>49.799999999999997</v>
      </c>
      <c r="S30" s="323">
        <v>49.740000000000002</v>
      </c>
      <c r="T30" s="324"/>
      <c r="U30" s="325"/>
      <c r="V30" s="326"/>
      <c r="W30" s="327"/>
    </row>
    <row r="31" ht="27.75" customHeight="1">
      <c r="A31" s="253"/>
      <c r="B31" s="254"/>
      <c r="C31" s="253"/>
      <c r="D31" s="274"/>
      <c r="E31" s="275"/>
      <c r="F31" s="275"/>
      <c r="G31" s="315"/>
      <c r="H31" s="316" t="s">
        <v>163</v>
      </c>
      <c r="I31" s="278"/>
      <c r="J31" s="279"/>
      <c r="K31" s="280"/>
      <c r="L31" s="317"/>
      <c r="M31" s="318"/>
      <c r="N31" s="318"/>
      <c r="O31" s="319"/>
      <c r="P31" s="320" t="s">
        <v>157</v>
      </c>
      <c r="Q31" s="321">
        <v>45</v>
      </c>
      <c r="R31" s="322">
        <v>49.799999999999997</v>
      </c>
      <c r="S31" s="323">
        <v>49.740000000000002</v>
      </c>
      <c r="T31" s="333"/>
      <c r="U31" s="334"/>
      <c r="V31" s="335"/>
      <c r="W31" s="340"/>
    </row>
    <row r="32" ht="27.75" customHeight="1">
      <c r="A32" s="253"/>
      <c r="B32" s="254"/>
      <c r="C32" s="253"/>
      <c r="D32" s="274"/>
      <c r="E32" s="275"/>
      <c r="F32" s="275"/>
      <c r="G32" s="315"/>
      <c r="H32" s="341" t="s">
        <v>164</v>
      </c>
      <c r="I32" s="278"/>
      <c r="J32" s="279"/>
      <c r="K32" s="280"/>
      <c r="L32" s="317"/>
      <c r="M32" s="318"/>
      <c r="N32" s="318"/>
      <c r="O32" s="319"/>
      <c r="P32" s="320" t="s">
        <v>157</v>
      </c>
      <c r="Q32" s="321">
        <v>44</v>
      </c>
      <c r="R32" s="322">
        <v>49.799999999999997</v>
      </c>
      <c r="S32" s="323">
        <v>49.740000000000002</v>
      </c>
      <c r="T32" s="312">
        <v>2.5499999999999998</v>
      </c>
      <c r="U32" s="312">
        <v>3.5</v>
      </c>
      <c r="V32" s="313">
        <v>3.6000000000000001</v>
      </c>
      <c r="W32" s="342"/>
    </row>
    <row r="33" ht="30" customHeight="1">
      <c r="A33" s="253"/>
      <c r="B33" s="254"/>
      <c r="C33" s="253"/>
      <c r="D33" s="274"/>
      <c r="E33" s="275"/>
      <c r="F33" s="275"/>
      <c r="G33" s="315"/>
      <c r="H33" s="341" t="s">
        <v>165</v>
      </c>
      <c r="I33" s="278"/>
      <c r="J33" s="279"/>
      <c r="K33" s="280"/>
      <c r="L33" s="317"/>
      <c r="M33" s="318"/>
      <c r="N33" s="318"/>
      <c r="O33" s="319"/>
      <c r="P33" s="320" t="s">
        <v>157</v>
      </c>
      <c r="Q33" s="321">
        <v>43</v>
      </c>
      <c r="R33" s="322">
        <v>49.799999999999997</v>
      </c>
      <c r="S33" s="323">
        <v>49.740000000000002</v>
      </c>
      <c r="T33" s="324"/>
      <c r="U33" s="325"/>
      <c r="V33" s="326"/>
      <c r="W33" s="314"/>
    </row>
    <row r="34" ht="26.25" customHeight="1">
      <c r="A34" s="253"/>
      <c r="B34" s="254"/>
      <c r="C34" s="253"/>
      <c r="D34" s="274"/>
      <c r="E34" s="275"/>
      <c r="F34" s="275"/>
      <c r="G34" s="315"/>
      <c r="H34" s="341" t="s">
        <v>166</v>
      </c>
      <c r="I34" s="278"/>
      <c r="J34" s="279"/>
      <c r="K34" s="280"/>
      <c r="L34" s="317"/>
      <c r="M34" s="318"/>
      <c r="N34" s="318"/>
      <c r="O34" s="319"/>
      <c r="P34" s="320" t="s">
        <v>157</v>
      </c>
      <c r="Q34" s="321">
        <v>42</v>
      </c>
      <c r="R34" s="322">
        <v>49.799999999999997</v>
      </c>
      <c r="S34" s="323">
        <v>49.740000000000002</v>
      </c>
      <c r="T34" s="324"/>
      <c r="U34" s="325"/>
      <c r="V34" s="326"/>
      <c r="W34" s="314"/>
    </row>
    <row r="35" ht="27" customHeight="1">
      <c r="A35" s="253"/>
      <c r="B35" s="254"/>
      <c r="C35" s="253"/>
      <c r="D35" s="274"/>
      <c r="E35" s="275"/>
      <c r="F35" s="275"/>
      <c r="G35" s="315"/>
      <c r="H35" s="341" t="s">
        <v>167</v>
      </c>
      <c r="I35" s="278"/>
      <c r="J35" s="279"/>
      <c r="K35" s="280"/>
      <c r="L35" s="317"/>
      <c r="M35" s="318"/>
      <c r="N35" s="318"/>
      <c r="O35" s="319"/>
      <c r="P35" s="320" t="s">
        <v>157</v>
      </c>
      <c r="Q35" s="321">
        <v>41</v>
      </c>
      <c r="R35" s="322">
        <v>49.799999999999997</v>
      </c>
      <c r="S35" s="323">
        <v>49.740000000000002</v>
      </c>
      <c r="T35" s="324"/>
      <c r="U35" s="325"/>
      <c r="V35" s="326"/>
      <c r="W35" s="314"/>
    </row>
    <row r="36" s="1" customFormat="1" ht="27" customHeight="1">
      <c r="A36" s="343"/>
      <c r="B36" s="344"/>
      <c r="C36" s="253"/>
      <c r="D36" s="274"/>
      <c r="E36" s="275"/>
      <c r="F36" s="275"/>
      <c r="G36" s="315"/>
      <c r="H36" s="341" t="s">
        <v>168</v>
      </c>
      <c r="I36" s="278"/>
      <c r="J36" s="279"/>
      <c r="K36" s="280"/>
      <c r="L36" s="317"/>
      <c r="M36" s="318"/>
      <c r="N36" s="318"/>
      <c r="O36" s="319"/>
      <c r="P36" s="320" t="s">
        <v>157</v>
      </c>
      <c r="Q36" s="345">
        <v>40</v>
      </c>
      <c r="R36" s="346">
        <v>49.799999999999997</v>
      </c>
      <c r="S36" s="347">
        <v>49.740000000000002</v>
      </c>
      <c r="T36" s="324"/>
      <c r="U36" s="325"/>
      <c r="V36" s="326"/>
      <c r="W36" s="314"/>
    </row>
    <row r="37" s="1" customFormat="1" ht="27" customHeight="1">
      <c r="A37" s="348"/>
      <c r="B37" s="349" t="s">
        <v>169</v>
      </c>
      <c r="C37" s="253"/>
      <c r="D37" s="274"/>
      <c r="E37" s="275"/>
      <c r="F37" s="275"/>
      <c r="G37" s="315"/>
      <c r="H37" s="341" t="s">
        <v>170</v>
      </c>
      <c r="I37" s="278"/>
      <c r="J37" s="279"/>
      <c r="K37" s="280"/>
      <c r="L37" s="317"/>
      <c r="M37" s="318"/>
      <c r="N37" s="318"/>
      <c r="O37" s="319"/>
      <c r="P37" s="320" t="s">
        <v>157</v>
      </c>
      <c r="Q37" s="345">
        <v>39</v>
      </c>
      <c r="R37" s="346">
        <v>49.799999999999997</v>
      </c>
      <c r="S37" s="347">
        <v>49.740000000000002</v>
      </c>
      <c r="T37" s="324"/>
      <c r="U37" s="325"/>
      <c r="V37" s="326"/>
      <c r="W37" s="314"/>
    </row>
    <row r="38" ht="30" customHeight="1">
      <c r="A38" s="350"/>
      <c r="B38" s="349" t="s">
        <v>169</v>
      </c>
      <c r="C38" s="343"/>
      <c r="D38" s="351"/>
      <c r="E38" s="352"/>
      <c r="F38" s="352"/>
      <c r="G38" s="353"/>
      <c r="H38" s="341" t="s">
        <v>171</v>
      </c>
      <c r="I38" s="354"/>
      <c r="J38" s="355"/>
      <c r="K38" s="356"/>
      <c r="L38" s="317"/>
      <c r="M38" s="318"/>
      <c r="N38" s="318"/>
      <c r="O38" s="319"/>
      <c r="P38" s="307" t="s">
        <v>157</v>
      </c>
      <c r="Q38" s="330">
        <v>38</v>
      </c>
      <c r="R38" s="331">
        <v>49.799999999999997</v>
      </c>
      <c r="S38" s="332">
        <v>49.740000000000002</v>
      </c>
      <c r="T38" s="334"/>
      <c r="U38" s="334"/>
      <c r="V38" s="335"/>
      <c r="W38" s="357"/>
    </row>
    <row r="39" ht="89.25" customHeight="1">
      <c r="A39" s="358"/>
      <c r="B39" s="359" t="s">
        <v>129</v>
      </c>
      <c r="C39" s="348"/>
      <c r="D39" s="360" t="s">
        <v>169</v>
      </c>
      <c r="E39" s="361"/>
      <c r="F39" s="361"/>
      <c r="G39" s="362" t="s">
        <v>172</v>
      </c>
      <c r="H39" s="363" t="s">
        <v>173</v>
      </c>
      <c r="I39" s="364" t="s">
        <v>174</v>
      </c>
      <c r="J39" s="365">
        <v>0.29999999999999999</v>
      </c>
      <c r="K39" s="366">
        <v>49.200000000000003</v>
      </c>
      <c r="L39" s="317"/>
      <c r="M39" s="318"/>
      <c r="N39" s="367"/>
      <c r="O39" s="368"/>
      <c r="P39" s="266" t="s">
        <v>175</v>
      </c>
      <c r="Q39" s="369">
        <v>33</v>
      </c>
      <c r="R39" s="337">
        <v>49.799999999999997</v>
      </c>
      <c r="S39" s="370">
        <v>49.75</v>
      </c>
      <c r="T39" s="324">
        <v>0.40000000000000002</v>
      </c>
      <c r="U39" s="371">
        <v>0.5</v>
      </c>
      <c r="V39" s="372">
        <v>0.29999999999999999</v>
      </c>
      <c r="W39" s="373"/>
    </row>
    <row r="40" ht="61.5" customHeight="1">
      <c r="A40" s="374"/>
      <c r="B40" s="375"/>
      <c r="C40" s="350"/>
      <c r="D40" s="360" t="s">
        <v>169</v>
      </c>
      <c r="E40" s="360"/>
      <c r="F40" s="360"/>
      <c r="G40" s="376" t="s">
        <v>176</v>
      </c>
      <c r="H40" s="377" t="s">
        <v>173</v>
      </c>
      <c r="I40" s="378"/>
      <c r="J40" s="379"/>
      <c r="K40" s="380"/>
      <c r="L40" s="317"/>
      <c r="M40" s="318"/>
      <c r="N40" s="367"/>
      <c r="O40" s="368"/>
      <c r="P40" s="320" t="s">
        <v>175</v>
      </c>
      <c r="Q40" s="381">
        <v>32</v>
      </c>
      <c r="R40" s="309">
        <v>49.799999999999997</v>
      </c>
      <c r="S40" s="382">
        <v>49.75</v>
      </c>
      <c r="T40" s="371">
        <v>0.80000000000000004</v>
      </c>
      <c r="U40" s="371">
        <v>1.3</v>
      </c>
      <c r="V40" s="372">
        <v>1.3</v>
      </c>
      <c r="W40" s="383"/>
    </row>
    <row r="41" ht="27.75" customHeight="1">
      <c r="A41" s="374"/>
      <c r="B41" s="375"/>
      <c r="C41" s="358"/>
      <c r="D41" s="384" t="s">
        <v>129</v>
      </c>
      <c r="E41" s="385"/>
      <c r="F41" s="385"/>
      <c r="G41" s="302" t="s">
        <v>177</v>
      </c>
      <c r="H41" s="377" t="s">
        <v>178</v>
      </c>
      <c r="I41" s="378"/>
      <c r="J41" s="379"/>
      <c r="K41" s="380"/>
      <c r="L41" s="317"/>
      <c r="M41" s="318"/>
      <c r="N41" s="367"/>
      <c r="O41" s="368"/>
      <c r="P41" s="320" t="s">
        <v>175</v>
      </c>
      <c r="Q41" s="381">
        <v>31</v>
      </c>
      <c r="R41" s="309">
        <v>49.799999999999997</v>
      </c>
      <c r="S41" s="386">
        <v>49.75</v>
      </c>
      <c r="T41" s="311">
        <v>0.56000000000000005</v>
      </c>
      <c r="U41" s="312">
        <v>0.80000000000000004</v>
      </c>
      <c r="V41" s="313">
        <v>0.59999999999999998</v>
      </c>
      <c r="W41" s="342"/>
    </row>
    <row r="42" ht="27" customHeight="1">
      <c r="A42" s="374"/>
      <c r="B42" s="375"/>
      <c r="C42" s="374"/>
      <c r="D42" s="387"/>
      <c r="E42" s="388"/>
      <c r="F42" s="388"/>
      <c r="G42" s="315"/>
      <c r="H42" s="377" t="s">
        <v>179</v>
      </c>
      <c r="I42" s="378"/>
      <c r="J42" s="379"/>
      <c r="K42" s="380"/>
      <c r="L42" s="317"/>
      <c r="M42" s="318"/>
      <c r="N42" s="367"/>
      <c r="O42" s="368"/>
      <c r="P42" s="320" t="s">
        <v>175</v>
      </c>
      <c r="Q42" s="381">
        <v>30</v>
      </c>
      <c r="R42" s="309">
        <v>49.799999999999997</v>
      </c>
      <c r="S42" s="382">
        <v>49.75</v>
      </c>
      <c r="T42" s="324"/>
      <c r="U42" s="325"/>
      <c r="V42" s="326"/>
      <c r="W42" s="314"/>
    </row>
    <row r="43" ht="27" customHeight="1">
      <c r="A43" s="374"/>
      <c r="B43" s="375"/>
      <c r="C43" s="374"/>
      <c r="D43" s="387"/>
      <c r="E43" s="388"/>
      <c r="F43" s="388"/>
      <c r="G43" s="315"/>
      <c r="H43" s="377" t="s">
        <v>151</v>
      </c>
      <c r="I43" s="378"/>
      <c r="J43" s="379"/>
      <c r="K43" s="380"/>
      <c r="L43" s="317"/>
      <c r="M43" s="318"/>
      <c r="N43" s="367"/>
      <c r="O43" s="368"/>
      <c r="P43" s="320" t="s">
        <v>175</v>
      </c>
      <c r="Q43" s="381">
        <v>29</v>
      </c>
      <c r="R43" s="309">
        <v>49.799999999999997</v>
      </c>
      <c r="S43" s="386">
        <v>49.75</v>
      </c>
      <c r="T43" s="324"/>
      <c r="U43" s="325"/>
      <c r="V43" s="326"/>
      <c r="W43" s="314"/>
    </row>
    <row r="44" ht="27" customHeight="1">
      <c r="A44" s="389"/>
      <c r="B44" s="390"/>
      <c r="C44" s="374"/>
      <c r="D44" s="387"/>
      <c r="E44" s="388"/>
      <c r="F44" s="388"/>
      <c r="G44" s="315"/>
      <c r="H44" s="377" t="s">
        <v>180</v>
      </c>
      <c r="I44" s="378"/>
      <c r="J44" s="379"/>
      <c r="K44" s="380"/>
      <c r="L44" s="317"/>
      <c r="M44" s="318"/>
      <c r="N44" s="367"/>
      <c r="O44" s="368"/>
      <c r="P44" s="320" t="s">
        <v>175</v>
      </c>
      <c r="Q44" s="381">
        <v>28</v>
      </c>
      <c r="R44" s="309">
        <v>49.799999999999997</v>
      </c>
      <c r="S44" s="382">
        <v>49.75</v>
      </c>
      <c r="T44" s="324"/>
      <c r="U44" s="325"/>
      <c r="V44" s="326"/>
      <c r="W44" s="314"/>
    </row>
    <row r="45" s="1" customFormat="1" ht="27" customHeight="1">
      <c r="A45" s="348"/>
      <c r="B45" s="349" t="s">
        <v>181</v>
      </c>
      <c r="C45" s="374"/>
      <c r="D45" s="387"/>
      <c r="E45" s="388"/>
      <c r="F45" s="388"/>
      <c r="G45" s="315"/>
      <c r="H45" s="377" t="s">
        <v>182</v>
      </c>
      <c r="I45" s="378"/>
      <c r="J45" s="379"/>
      <c r="K45" s="380"/>
      <c r="L45" s="317"/>
      <c r="M45" s="318"/>
      <c r="N45" s="367"/>
      <c r="O45" s="368"/>
      <c r="P45" s="320" t="s">
        <v>175</v>
      </c>
      <c r="Q45" s="391">
        <v>27</v>
      </c>
      <c r="R45" s="322">
        <v>49.799999999999997</v>
      </c>
      <c r="S45" s="382">
        <v>49.75</v>
      </c>
      <c r="T45" s="324"/>
      <c r="U45" s="325"/>
      <c r="V45" s="326"/>
      <c r="W45" s="314"/>
    </row>
    <row r="46" ht="24.75" customHeight="1">
      <c r="A46" s="243"/>
      <c r="B46" s="359" t="s">
        <v>129</v>
      </c>
      <c r="C46" s="389"/>
      <c r="D46" s="392"/>
      <c r="E46" s="361"/>
      <c r="F46" s="361"/>
      <c r="G46" s="353"/>
      <c r="H46" s="377" t="s">
        <v>183</v>
      </c>
      <c r="I46" s="378"/>
      <c r="J46" s="379"/>
      <c r="K46" s="380"/>
      <c r="L46" s="317"/>
      <c r="M46" s="318"/>
      <c r="N46" s="367"/>
      <c r="O46" s="368"/>
      <c r="P46" s="320" t="s">
        <v>175</v>
      </c>
      <c r="Q46" s="381">
        <v>26</v>
      </c>
      <c r="R46" s="309">
        <v>49.799999999999997</v>
      </c>
      <c r="S46" s="386">
        <v>49.75</v>
      </c>
      <c r="T46" s="333"/>
      <c r="U46" s="334"/>
      <c r="V46" s="335"/>
      <c r="W46" s="357"/>
    </row>
    <row r="47" ht="47.25" customHeight="1">
      <c r="A47" s="253"/>
      <c r="B47" s="375"/>
      <c r="C47" s="348"/>
      <c r="D47" s="360" t="s">
        <v>181</v>
      </c>
      <c r="E47" s="361"/>
      <c r="F47" s="361"/>
      <c r="G47" s="362" t="s">
        <v>184</v>
      </c>
      <c r="H47" s="363" t="s">
        <v>185</v>
      </c>
      <c r="I47" s="378"/>
      <c r="J47" s="379"/>
      <c r="K47" s="380"/>
      <c r="L47" s="317"/>
      <c r="M47" s="318"/>
      <c r="N47" s="367"/>
      <c r="O47" s="368"/>
      <c r="P47" s="393" t="s">
        <v>175</v>
      </c>
      <c r="Q47" s="394">
        <v>25</v>
      </c>
      <c r="R47" s="395">
        <v>49.799999999999997</v>
      </c>
      <c r="S47" s="396">
        <v>49.75</v>
      </c>
      <c r="T47" s="371">
        <v>0</v>
      </c>
      <c r="U47" s="371">
        <v>0</v>
      </c>
      <c r="V47" s="372">
        <v>0</v>
      </c>
      <c r="W47" s="383" t="s">
        <v>186</v>
      </c>
    </row>
    <row r="48" ht="26.25" customHeight="1">
      <c r="A48" s="253"/>
      <c r="B48" s="375"/>
      <c r="C48" s="358"/>
      <c r="D48" s="384" t="s">
        <v>129</v>
      </c>
      <c r="E48" s="385"/>
      <c r="F48" s="385"/>
      <c r="G48" s="302" t="s">
        <v>187</v>
      </c>
      <c r="H48" s="377" t="s">
        <v>188</v>
      </c>
      <c r="I48" s="378"/>
      <c r="J48" s="379"/>
      <c r="K48" s="380"/>
      <c r="L48" s="317"/>
      <c r="M48" s="318"/>
      <c r="N48" s="367"/>
      <c r="O48" s="368"/>
      <c r="P48" s="266" t="s">
        <v>189</v>
      </c>
      <c r="Q48" s="397">
        <v>20</v>
      </c>
      <c r="R48" s="337">
        <v>49.799999999999997</v>
      </c>
      <c r="S48" s="370">
        <v>49.700000000000003</v>
      </c>
      <c r="T48" s="311">
        <v>2.9979999999999998</v>
      </c>
      <c r="U48" s="312">
        <v>4.4000000000000004</v>
      </c>
      <c r="V48" s="313">
        <v>4.2999999999999998</v>
      </c>
      <c r="W48" s="342"/>
    </row>
    <row r="49" ht="26.25" customHeight="1">
      <c r="A49" s="253"/>
      <c r="B49" s="375"/>
      <c r="C49" s="374"/>
      <c r="D49" s="387"/>
      <c r="E49" s="388"/>
      <c r="F49" s="388"/>
      <c r="G49" s="315"/>
      <c r="H49" s="377" t="s">
        <v>190</v>
      </c>
      <c r="I49" s="378"/>
      <c r="J49" s="379"/>
      <c r="K49" s="380"/>
      <c r="L49" s="317"/>
      <c r="M49" s="318"/>
      <c r="N49" s="367"/>
      <c r="O49" s="368"/>
      <c r="P49" s="320" t="s">
        <v>189</v>
      </c>
      <c r="Q49" s="398">
        <v>19</v>
      </c>
      <c r="R49" s="322">
        <v>49.799999999999997</v>
      </c>
      <c r="S49" s="382">
        <v>49.700000000000003</v>
      </c>
      <c r="T49" s="324"/>
      <c r="U49" s="325"/>
      <c r="V49" s="326"/>
      <c r="W49" s="327"/>
    </row>
    <row r="50" ht="27.75" customHeight="1">
      <c r="A50" s="253"/>
      <c r="B50" s="375"/>
      <c r="C50" s="374"/>
      <c r="D50" s="387"/>
      <c r="E50" s="388"/>
      <c r="F50" s="388"/>
      <c r="G50" s="315"/>
      <c r="H50" s="377" t="s">
        <v>191</v>
      </c>
      <c r="I50" s="378"/>
      <c r="J50" s="379"/>
      <c r="K50" s="380"/>
      <c r="L50" s="317"/>
      <c r="M50" s="318"/>
      <c r="N50" s="367"/>
      <c r="O50" s="368"/>
      <c r="P50" s="320" t="s">
        <v>189</v>
      </c>
      <c r="Q50" s="398">
        <v>18</v>
      </c>
      <c r="R50" s="322">
        <v>49.799999999999997</v>
      </c>
      <c r="S50" s="386">
        <v>49.700000000000003</v>
      </c>
      <c r="T50" s="324"/>
      <c r="U50" s="325"/>
      <c r="V50" s="326"/>
      <c r="W50" s="327"/>
    </row>
    <row r="51" ht="26.25" customHeight="1">
      <c r="A51" s="253"/>
      <c r="B51" s="375"/>
      <c r="C51" s="374"/>
      <c r="D51" s="387"/>
      <c r="E51" s="388"/>
      <c r="F51" s="388"/>
      <c r="G51" s="315"/>
      <c r="H51" s="377" t="s">
        <v>153</v>
      </c>
      <c r="I51" s="378"/>
      <c r="J51" s="379"/>
      <c r="K51" s="380"/>
      <c r="L51" s="317"/>
      <c r="M51" s="318"/>
      <c r="N51" s="367"/>
      <c r="O51" s="368"/>
      <c r="P51" s="320" t="s">
        <v>189</v>
      </c>
      <c r="Q51" s="398">
        <v>17</v>
      </c>
      <c r="R51" s="322">
        <v>49.799999999999997</v>
      </c>
      <c r="S51" s="382">
        <v>49.700000000000003</v>
      </c>
      <c r="T51" s="324"/>
      <c r="U51" s="325"/>
      <c r="V51" s="326"/>
      <c r="W51" s="327"/>
    </row>
    <row r="52" ht="27" customHeight="1">
      <c r="A52" s="253"/>
      <c r="B52" s="375"/>
      <c r="C52" s="374"/>
      <c r="D52" s="387"/>
      <c r="E52" s="388"/>
      <c r="F52" s="388"/>
      <c r="G52" s="315"/>
      <c r="H52" s="377" t="s">
        <v>154</v>
      </c>
      <c r="I52" s="378"/>
      <c r="J52" s="379"/>
      <c r="K52" s="380"/>
      <c r="L52" s="317"/>
      <c r="M52" s="318"/>
      <c r="N52" s="367"/>
      <c r="O52" s="368"/>
      <c r="P52" s="320" t="s">
        <v>189</v>
      </c>
      <c r="Q52" s="398">
        <v>16</v>
      </c>
      <c r="R52" s="322">
        <v>49.799999999999997</v>
      </c>
      <c r="S52" s="386">
        <v>49.700000000000003</v>
      </c>
      <c r="T52" s="324"/>
      <c r="U52" s="325"/>
      <c r="V52" s="326"/>
      <c r="W52" s="327"/>
    </row>
    <row r="53" ht="27" customHeight="1">
      <c r="A53" s="253"/>
      <c r="B53" s="375"/>
      <c r="C53" s="374"/>
      <c r="D53" s="387"/>
      <c r="E53" s="388"/>
      <c r="F53" s="388"/>
      <c r="G53" s="315"/>
      <c r="H53" s="377" t="s">
        <v>192</v>
      </c>
      <c r="I53" s="378"/>
      <c r="J53" s="379"/>
      <c r="K53" s="380"/>
      <c r="L53" s="304"/>
      <c r="M53" s="305"/>
      <c r="N53" s="399"/>
      <c r="O53" s="400"/>
      <c r="P53" s="320" t="s">
        <v>189</v>
      </c>
      <c r="Q53" s="398">
        <v>15</v>
      </c>
      <c r="R53" s="322">
        <v>49.799999999999997</v>
      </c>
      <c r="S53" s="382">
        <v>49.700000000000003</v>
      </c>
      <c r="T53" s="333"/>
      <c r="U53" s="334"/>
      <c r="V53" s="335"/>
      <c r="W53" s="340"/>
    </row>
    <row r="54" ht="29.25" customHeight="1">
      <c r="A54" s="253"/>
      <c r="B54" s="375"/>
      <c r="C54" s="374"/>
      <c r="D54" s="387"/>
      <c r="E54" s="388"/>
      <c r="F54" s="388"/>
      <c r="G54" s="315"/>
      <c r="H54" s="377" t="s">
        <v>193</v>
      </c>
      <c r="I54" s="378"/>
      <c r="J54" s="379"/>
      <c r="K54" s="380"/>
      <c r="L54" s="401"/>
      <c r="M54" s="245"/>
      <c r="N54" s="402"/>
      <c r="O54" s="247"/>
      <c r="P54" s="320" t="s">
        <v>189</v>
      </c>
      <c r="Q54" s="398">
        <v>14</v>
      </c>
      <c r="R54" s="322">
        <v>49.799999999999997</v>
      </c>
      <c r="S54" s="386">
        <v>49.700000000000003</v>
      </c>
      <c r="T54" s="312">
        <v>2.5</v>
      </c>
      <c r="U54" s="312">
        <v>2.2999999999999998</v>
      </c>
      <c r="V54" s="313">
        <v>3.5</v>
      </c>
      <c r="W54" s="342"/>
    </row>
    <row r="55" ht="26.25" customHeight="1">
      <c r="A55" s="253"/>
      <c r="B55" s="375"/>
      <c r="C55" s="374"/>
      <c r="D55" s="387"/>
      <c r="E55" s="388"/>
      <c r="F55" s="388"/>
      <c r="G55" s="315"/>
      <c r="H55" s="377" t="s">
        <v>194</v>
      </c>
      <c r="I55" s="378"/>
      <c r="J55" s="379"/>
      <c r="K55" s="380"/>
      <c r="L55" s="401"/>
      <c r="M55" s="245"/>
      <c r="N55" s="402"/>
      <c r="O55" s="247"/>
      <c r="P55" s="320" t="s">
        <v>189</v>
      </c>
      <c r="Q55" s="398">
        <v>13</v>
      </c>
      <c r="R55" s="322">
        <v>49.799999999999997</v>
      </c>
      <c r="S55" s="382">
        <v>49.700000000000003</v>
      </c>
      <c r="T55" s="324"/>
      <c r="U55" s="325"/>
      <c r="V55" s="326"/>
      <c r="W55" s="314"/>
    </row>
    <row r="56" ht="27.75" customHeight="1">
      <c r="A56" s="403"/>
      <c r="B56" s="404"/>
      <c r="C56" s="374"/>
      <c r="D56" s="387"/>
      <c r="E56" s="388"/>
      <c r="F56" s="388"/>
      <c r="G56" s="315"/>
      <c r="H56" s="377" t="s">
        <v>195</v>
      </c>
      <c r="I56" s="378"/>
      <c r="J56" s="379"/>
      <c r="K56" s="380"/>
      <c r="L56" s="401"/>
      <c r="M56" s="245"/>
      <c r="N56" s="402"/>
      <c r="O56" s="247"/>
      <c r="P56" s="320" t="s">
        <v>189</v>
      </c>
      <c r="Q56" s="398">
        <v>12</v>
      </c>
      <c r="R56" s="322">
        <v>49.799999999999997</v>
      </c>
      <c r="S56" s="382">
        <v>49.700000000000003</v>
      </c>
      <c r="T56" s="324"/>
      <c r="U56" s="325"/>
      <c r="V56" s="326"/>
      <c r="W56" s="314"/>
    </row>
    <row r="57" s="1" customFormat="1" ht="27.75" customHeight="1">
      <c r="A57" s="405"/>
      <c r="B57" s="406" t="s">
        <v>129</v>
      </c>
      <c r="C57" s="374"/>
      <c r="D57" s="387"/>
      <c r="E57" s="388"/>
      <c r="F57" s="388"/>
      <c r="G57" s="315"/>
      <c r="H57" s="377" t="s">
        <v>196</v>
      </c>
      <c r="I57" s="378"/>
      <c r="J57" s="379"/>
      <c r="K57" s="380"/>
      <c r="L57" s="401"/>
      <c r="M57" s="245"/>
      <c r="N57" s="402"/>
      <c r="O57" s="247"/>
      <c r="P57" s="320" t="s">
        <v>189</v>
      </c>
      <c r="Q57" s="398">
        <v>11</v>
      </c>
      <c r="R57" s="322">
        <v>49.799999999999997</v>
      </c>
      <c r="S57" s="382">
        <v>49.700000000000003</v>
      </c>
      <c r="T57" s="324"/>
      <c r="U57" s="325"/>
      <c r="V57" s="326"/>
      <c r="W57" s="314"/>
    </row>
    <row r="58" ht="42" customHeight="1">
      <c r="A58" s="405"/>
      <c r="B58" s="407"/>
      <c r="C58" s="408"/>
      <c r="D58" s="409"/>
      <c r="E58" s="410"/>
      <c r="F58" s="410"/>
      <c r="G58" s="411"/>
      <c r="H58" s="412" t="s">
        <v>197</v>
      </c>
      <c r="I58" s="413"/>
      <c r="J58" s="414"/>
      <c r="K58" s="415"/>
      <c r="L58" s="416"/>
      <c r="M58" s="417"/>
      <c r="N58" s="418"/>
      <c r="O58" s="419"/>
      <c r="P58" s="329" t="s">
        <v>189</v>
      </c>
      <c r="Q58" s="420">
        <v>10</v>
      </c>
      <c r="R58" s="331">
        <v>49.799999999999997</v>
      </c>
      <c r="S58" s="396">
        <v>49.700000000000003</v>
      </c>
      <c r="T58" s="421"/>
      <c r="U58" s="422"/>
      <c r="V58" s="423"/>
      <c r="W58" s="424"/>
    </row>
    <row r="59" s="1" customFormat="1" ht="43.5" customHeight="1">
      <c r="A59" s="405"/>
      <c r="B59" s="407"/>
      <c r="C59" s="425"/>
      <c r="D59" s="426" t="s">
        <v>129</v>
      </c>
      <c r="E59" s="275"/>
      <c r="F59" s="275"/>
      <c r="G59" s="427" t="s">
        <v>198</v>
      </c>
      <c r="H59" s="363" t="s">
        <v>199</v>
      </c>
      <c r="I59" s="428">
        <v>1</v>
      </c>
      <c r="J59" s="429">
        <v>0.29999999999999999</v>
      </c>
      <c r="K59" s="430">
        <v>48.799999999999997</v>
      </c>
      <c r="L59" s="431" t="s">
        <v>200</v>
      </c>
      <c r="M59" s="432">
        <v>5</v>
      </c>
      <c r="N59" s="433">
        <v>49</v>
      </c>
      <c r="O59" s="434">
        <v>49.100000000000001</v>
      </c>
      <c r="P59" s="435" t="s">
        <v>201</v>
      </c>
      <c r="Q59" s="436">
        <v>135</v>
      </c>
      <c r="R59" s="436">
        <v>49.600000000000001</v>
      </c>
      <c r="S59" s="437">
        <v>49.5</v>
      </c>
      <c r="T59" s="438">
        <v>1</v>
      </c>
      <c r="U59" s="438">
        <v>0.80000000000000004</v>
      </c>
      <c r="V59" s="439">
        <v>0.80000000000000004</v>
      </c>
      <c r="W59" s="440"/>
    </row>
    <row r="60" s="1" customFormat="1" ht="43.5" customHeight="1">
      <c r="A60" s="405"/>
      <c r="B60" s="407"/>
      <c r="C60" s="441"/>
      <c r="D60" s="442"/>
      <c r="E60" s="442"/>
      <c r="F60" s="442"/>
      <c r="G60" s="443"/>
      <c r="H60" s="316" t="s">
        <v>202</v>
      </c>
      <c r="I60" s="108"/>
      <c r="J60" s="379"/>
      <c r="K60" s="444"/>
      <c r="L60" s="445" t="s">
        <v>200</v>
      </c>
      <c r="M60" s="446">
        <v>5</v>
      </c>
      <c r="N60" s="447">
        <v>49</v>
      </c>
      <c r="O60" s="448">
        <v>49.100000000000001</v>
      </c>
      <c r="P60" s="449" t="s">
        <v>201</v>
      </c>
      <c r="Q60" s="450">
        <v>134</v>
      </c>
      <c r="R60" s="450">
        <v>49.600000000000001</v>
      </c>
      <c r="S60" s="451">
        <v>49.5</v>
      </c>
      <c r="T60" s="452"/>
      <c r="U60" s="452"/>
      <c r="V60" s="453"/>
      <c r="W60" s="440"/>
    </row>
    <row r="61" s="1" customFormat="1" ht="43.5" customHeight="1">
      <c r="A61" s="454"/>
      <c r="B61" s="455" t="s">
        <v>203</v>
      </c>
      <c r="C61" s="441"/>
      <c r="D61" s="442"/>
      <c r="E61" s="442"/>
      <c r="F61" s="442"/>
      <c r="G61" s="443"/>
      <c r="H61" s="377" t="s">
        <v>162</v>
      </c>
      <c r="I61" s="108"/>
      <c r="J61" s="379"/>
      <c r="K61" s="444"/>
      <c r="L61" s="445" t="s">
        <v>200</v>
      </c>
      <c r="M61" s="446">
        <v>5</v>
      </c>
      <c r="N61" s="447">
        <v>49</v>
      </c>
      <c r="O61" s="448">
        <v>49.100000000000001</v>
      </c>
      <c r="P61" s="449" t="s">
        <v>201</v>
      </c>
      <c r="Q61" s="450">
        <v>133</v>
      </c>
      <c r="R61" s="450">
        <v>49.600000000000001</v>
      </c>
      <c r="S61" s="451">
        <v>49.5</v>
      </c>
      <c r="T61" s="452"/>
      <c r="U61" s="452"/>
      <c r="V61" s="453"/>
      <c r="W61" s="440"/>
    </row>
    <row r="62" s="1" customFormat="1" ht="43.5" customHeight="1">
      <c r="A62" s="456"/>
      <c r="B62" s="457"/>
      <c r="C62" s="441"/>
      <c r="D62" s="442"/>
      <c r="E62" s="442"/>
      <c r="F62" s="442"/>
      <c r="G62" s="443"/>
      <c r="H62" s="316" t="s">
        <v>158</v>
      </c>
      <c r="I62" s="108"/>
      <c r="J62" s="379"/>
      <c r="K62" s="444"/>
      <c r="L62" s="445" t="s">
        <v>200</v>
      </c>
      <c r="M62" s="446">
        <v>5</v>
      </c>
      <c r="N62" s="447">
        <v>49</v>
      </c>
      <c r="O62" s="448">
        <v>49.100000000000001</v>
      </c>
      <c r="P62" s="458" t="s">
        <v>201</v>
      </c>
      <c r="Q62" s="459">
        <v>132</v>
      </c>
      <c r="R62" s="459">
        <v>49.600000000000001</v>
      </c>
      <c r="S62" s="460">
        <v>49.5</v>
      </c>
      <c r="T62" s="461"/>
      <c r="U62" s="461"/>
      <c r="V62" s="83"/>
      <c r="W62" s="462"/>
    </row>
    <row r="63" ht="39" customHeight="1">
      <c r="A63" s="456"/>
      <c r="B63" s="457"/>
      <c r="C63" s="454"/>
      <c r="D63" s="275" t="s">
        <v>203</v>
      </c>
      <c r="E63" s="275"/>
      <c r="F63" s="275"/>
      <c r="G63" s="463" t="s">
        <v>204</v>
      </c>
      <c r="H63" s="363" t="s">
        <v>205</v>
      </c>
      <c r="I63" s="108"/>
      <c r="J63" s="379"/>
      <c r="K63" s="444"/>
      <c r="L63" s="431" t="s">
        <v>200</v>
      </c>
      <c r="M63" s="432">
        <v>5</v>
      </c>
      <c r="N63" s="464">
        <v>49</v>
      </c>
      <c r="O63" s="465">
        <v>49.100000000000001</v>
      </c>
      <c r="P63" s="466" t="s">
        <v>206</v>
      </c>
      <c r="Q63" s="467">
        <v>127</v>
      </c>
      <c r="R63" s="468">
        <v>49.600000000000001</v>
      </c>
      <c r="S63" s="469">
        <v>49.5</v>
      </c>
      <c r="T63" s="312">
        <v>2.5</v>
      </c>
      <c r="U63" s="312">
        <v>3</v>
      </c>
      <c r="V63" s="313">
        <v>3.5</v>
      </c>
      <c r="W63" s="470"/>
    </row>
    <row r="64" ht="35.25" customHeight="1">
      <c r="A64" s="456"/>
      <c r="B64" s="457"/>
      <c r="C64" s="456"/>
      <c r="D64" s="471"/>
      <c r="E64" s="471"/>
      <c r="F64" s="471"/>
      <c r="G64" s="463"/>
      <c r="H64" s="363" t="s">
        <v>207</v>
      </c>
      <c r="I64" s="108"/>
      <c r="J64" s="379"/>
      <c r="K64" s="444"/>
      <c r="L64" s="431" t="s">
        <v>200</v>
      </c>
      <c r="M64" s="432">
        <v>5</v>
      </c>
      <c r="N64" s="464">
        <v>49</v>
      </c>
      <c r="O64" s="448">
        <v>49.100000000000001</v>
      </c>
      <c r="P64" s="466" t="s">
        <v>206</v>
      </c>
      <c r="Q64" s="467">
        <v>126</v>
      </c>
      <c r="R64" s="472">
        <v>49.600000000000001</v>
      </c>
      <c r="S64" s="451">
        <v>49.5</v>
      </c>
      <c r="T64" s="325"/>
      <c r="U64" s="325"/>
      <c r="V64" s="326"/>
      <c r="W64" s="52"/>
    </row>
    <row r="65" ht="30" customHeight="1">
      <c r="A65" s="456"/>
      <c r="B65" s="457"/>
      <c r="C65" s="456"/>
      <c r="D65" s="471"/>
      <c r="E65" s="471"/>
      <c r="F65" s="471"/>
      <c r="G65" s="463"/>
      <c r="H65" s="363" t="s">
        <v>208</v>
      </c>
      <c r="I65" s="108"/>
      <c r="J65" s="379"/>
      <c r="K65" s="444"/>
      <c r="L65" s="431" t="s">
        <v>200</v>
      </c>
      <c r="M65" s="432">
        <v>5</v>
      </c>
      <c r="N65" s="464">
        <v>49</v>
      </c>
      <c r="O65" s="448">
        <v>49.100000000000001</v>
      </c>
      <c r="P65" s="466" t="s">
        <v>206</v>
      </c>
      <c r="Q65" s="467">
        <v>125</v>
      </c>
      <c r="R65" s="472">
        <v>49.600000000000001</v>
      </c>
      <c r="S65" s="451">
        <v>49.5</v>
      </c>
      <c r="T65" s="325"/>
      <c r="U65" s="325"/>
      <c r="V65" s="326"/>
      <c r="W65" s="52"/>
    </row>
    <row r="66" ht="30" customHeight="1">
      <c r="A66" s="456"/>
      <c r="B66" s="457"/>
      <c r="C66" s="456"/>
      <c r="D66" s="471"/>
      <c r="E66" s="471"/>
      <c r="F66" s="471"/>
      <c r="G66" s="463"/>
      <c r="H66" s="363" t="s">
        <v>209</v>
      </c>
      <c r="I66" s="108"/>
      <c r="J66" s="379"/>
      <c r="K66" s="444"/>
      <c r="L66" s="431" t="s">
        <v>200</v>
      </c>
      <c r="M66" s="432">
        <v>5</v>
      </c>
      <c r="N66" s="464">
        <v>49</v>
      </c>
      <c r="O66" s="448">
        <v>49.100000000000001</v>
      </c>
      <c r="P66" s="466" t="s">
        <v>206</v>
      </c>
      <c r="Q66" s="467">
        <v>124</v>
      </c>
      <c r="R66" s="472">
        <v>49.600000000000001</v>
      </c>
      <c r="S66" s="451">
        <v>49.5</v>
      </c>
      <c r="T66" s="325"/>
      <c r="U66" s="325"/>
      <c r="V66" s="326"/>
      <c r="W66" s="52"/>
    </row>
    <row r="67" ht="30" customHeight="1">
      <c r="A67" s="456"/>
      <c r="B67" s="457"/>
      <c r="C67" s="456"/>
      <c r="D67" s="471"/>
      <c r="E67" s="471"/>
      <c r="F67" s="471"/>
      <c r="G67" s="463"/>
      <c r="H67" s="363" t="s">
        <v>210</v>
      </c>
      <c r="I67" s="108"/>
      <c r="J67" s="379"/>
      <c r="K67" s="444"/>
      <c r="L67" s="431" t="s">
        <v>200</v>
      </c>
      <c r="M67" s="432">
        <v>5</v>
      </c>
      <c r="N67" s="464">
        <v>49</v>
      </c>
      <c r="O67" s="448">
        <v>49.100000000000001</v>
      </c>
      <c r="P67" s="466" t="s">
        <v>206</v>
      </c>
      <c r="Q67" s="467">
        <v>123</v>
      </c>
      <c r="R67" s="472">
        <v>49.600000000000001</v>
      </c>
      <c r="S67" s="451">
        <v>49.5</v>
      </c>
      <c r="T67" s="325"/>
      <c r="U67" s="325"/>
      <c r="V67" s="326"/>
      <c r="W67" s="52"/>
    </row>
    <row r="68" ht="30" customHeight="1">
      <c r="A68" s="456"/>
      <c r="B68" s="457"/>
      <c r="C68" s="456"/>
      <c r="D68" s="471"/>
      <c r="E68" s="471"/>
      <c r="F68" s="471"/>
      <c r="G68" s="463"/>
      <c r="H68" s="363" t="s">
        <v>211</v>
      </c>
      <c r="I68" s="108"/>
      <c r="J68" s="379"/>
      <c r="K68" s="444"/>
      <c r="L68" s="431" t="s">
        <v>200</v>
      </c>
      <c r="M68" s="432">
        <v>5</v>
      </c>
      <c r="N68" s="464">
        <v>49</v>
      </c>
      <c r="O68" s="448">
        <v>49.100000000000001</v>
      </c>
      <c r="P68" s="466" t="s">
        <v>206</v>
      </c>
      <c r="Q68" s="467">
        <v>122</v>
      </c>
      <c r="R68" s="472">
        <v>49.600000000000001</v>
      </c>
      <c r="S68" s="451">
        <v>49.5</v>
      </c>
      <c r="T68" s="325"/>
      <c r="U68" s="325"/>
      <c r="V68" s="326"/>
      <c r="W68" s="52"/>
    </row>
    <row r="69" ht="28.5" customHeight="1">
      <c r="A69" s="473"/>
      <c r="B69" s="474"/>
      <c r="C69" s="456"/>
      <c r="D69" s="471"/>
      <c r="E69" s="471"/>
      <c r="F69" s="471"/>
      <c r="G69" s="463"/>
      <c r="H69" s="363" t="s">
        <v>212</v>
      </c>
      <c r="I69" s="108"/>
      <c r="J69" s="379"/>
      <c r="K69" s="444"/>
      <c r="L69" s="431" t="s">
        <v>200</v>
      </c>
      <c r="M69" s="432">
        <v>5</v>
      </c>
      <c r="N69" s="464">
        <v>49</v>
      </c>
      <c r="O69" s="448">
        <v>49.100000000000001</v>
      </c>
      <c r="P69" s="466" t="s">
        <v>206</v>
      </c>
      <c r="Q69" s="467">
        <v>121</v>
      </c>
      <c r="R69" s="472">
        <v>49.600000000000001</v>
      </c>
      <c r="S69" s="451">
        <v>49.5</v>
      </c>
      <c r="T69" s="325"/>
      <c r="U69" s="325"/>
      <c r="V69" s="326"/>
      <c r="W69" s="52"/>
    </row>
    <row r="70" ht="28.5" customHeight="1">
      <c r="A70" s="475"/>
      <c r="B70" s="476" t="s">
        <v>203</v>
      </c>
      <c r="C70" s="456"/>
      <c r="D70" s="471"/>
      <c r="E70" s="471"/>
      <c r="F70" s="471"/>
      <c r="G70" s="463"/>
      <c r="H70" s="363" t="s">
        <v>213</v>
      </c>
      <c r="I70" s="108"/>
      <c r="J70" s="379"/>
      <c r="K70" s="444"/>
      <c r="L70" s="431" t="s">
        <v>200</v>
      </c>
      <c r="M70" s="432">
        <v>5</v>
      </c>
      <c r="N70" s="464">
        <v>49</v>
      </c>
      <c r="O70" s="448">
        <v>49.100000000000001</v>
      </c>
      <c r="P70" s="466" t="s">
        <v>206</v>
      </c>
      <c r="Q70" s="467">
        <v>120</v>
      </c>
      <c r="R70" s="472">
        <v>49.600000000000001</v>
      </c>
      <c r="S70" s="451">
        <v>49.5</v>
      </c>
      <c r="T70" s="325"/>
      <c r="U70" s="325"/>
      <c r="V70" s="326"/>
      <c r="W70" s="52"/>
    </row>
    <row r="71" ht="28.5" customHeight="1">
      <c r="A71" s="477"/>
      <c r="B71" s="478"/>
      <c r="C71" s="473"/>
      <c r="D71" s="479"/>
      <c r="E71" s="479"/>
      <c r="F71" s="479"/>
      <c r="G71" s="480"/>
      <c r="H71" s="363" t="s">
        <v>214</v>
      </c>
      <c r="I71" s="108"/>
      <c r="J71" s="379"/>
      <c r="K71" s="444"/>
      <c r="L71" s="431" t="s">
        <v>200</v>
      </c>
      <c r="M71" s="432">
        <v>5</v>
      </c>
      <c r="N71" s="464">
        <v>49</v>
      </c>
      <c r="O71" s="448">
        <v>49.100000000000001</v>
      </c>
      <c r="P71" s="466" t="s">
        <v>206</v>
      </c>
      <c r="Q71" s="467">
        <v>119</v>
      </c>
      <c r="R71" s="472">
        <v>49.600000000000001</v>
      </c>
      <c r="S71" s="451">
        <v>49.5</v>
      </c>
      <c r="T71" s="334"/>
      <c r="U71" s="334"/>
      <c r="V71" s="335"/>
      <c r="W71" s="481"/>
    </row>
    <row r="72" ht="27.75" customHeight="1">
      <c r="A72" s="482"/>
      <c r="B72" s="483" t="s">
        <v>203</v>
      </c>
      <c r="C72" s="475"/>
      <c r="D72" s="385" t="s">
        <v>203</v>
      </c>
      <c r="E72" s="385"/>
      <c r="F72" s="385"/>
      <c r="G72" s="484" t="s">
        <v>204</v>
      </c>
      <c r="H72" s="363" t="s">
        <v>215</v>
      </c>
      <c r="I72" s="108"/>
      <c r="J72" s="379"/>
      <c r="K72" s="444"/>
      <c r="L72" s="431" t="s">
        <v>200</v>
      </c>
      <c r="M72" s="432">
        <v>5</v>
      </c>
      <c r="N72" s="464">
        <v>49</v>
      </c>
      <c r="O72" s="448">
        <v>49.100000000000001</v>
      </c>
      <c r="P72" s="466" t="s">
        <v>206</v>
      </c>
      <c r="Q72" s="467">
        <v>118</v>
      </c>
      <c r="R72" s="472">
        <v>49.600000000000001</v>
      </c>
      <c r="S72" s="451">
        <v>49.5</v>
      </c>
      <c r="T72" s="485">
        <v>1.1000000000000001</v>
      </c>
      <c r="U72" s="485">
        <v>1.6000000000000001</v>
      </c>
      <c r="V72" s="486">
        <v>1.2</v>
      </c>
      <c r="W72" s="487"/>
    </row>
    <row r="73" ht="26.25" customHeight="1">
      <c r="A73" s="488"/>
      <c r="B73" s="489"/>
      <c r="C73" s="477"/>
      <c r="D73" s="490"/>
      <c r="E73" s="490"/>
      <c r="F73" s="490"/>
      <c r="G73" s="491"/>
      <c r="H73" s="363" t="s">
        <v>216</v>
      </c>
      <c r="I73" s="108"/>
      <c r="J73" s="379"/>
      <c r="K73" s="444"/>
      <c r="L73" s="431" t="s">
        <v>200</v>
      </c>
      <c r="M73" s="432">
        <v>5</v>
      </c>
      <c r="N73" s="464">
        <v>49</v>
      </c>
      <c r="O73" s="448">
        <v>49.100000000000001</v>
      </c>
      <c r="P73" s="492" t="s">
        <v>206</v>
      </c>
      <c r="Q73" s="493">
        <v>117</v>
      </c>
      <c r="R73" s="494">
        <v>49.600000000000001</v>
      </c>
      <c r="S73" s="460">
        <v>49.5</v>
      </c>
      <c r="T73" s="495"/>
      <c r="U73" s="495"/>
      <c r="V73" s="496"/>
      <c r="W73" s="481"/>
    </row>
    <row r="74" ht="28.5" customHeight="1">
      <c r="A74" s="488"/>
      <c r="B74" s="489"/>
      <c r="C74" s="482"/>
      <c r="D74" s="497" t="s">
        <v>203</v>
      </c>
      <c r="E74" s="497"/>
      <c r="F74" s="497"/>
      <c r="G74" s="484" t="s">
        <v>204</v>
      </c>
      <c r="H74" s="363" t="s">
        <v>217</v>
      </c>
      <c r="I74" s="108"/>
      <c r="J74" s="379"/>
      <c r="K74" s="444"/>
      <c r="L74" s="431" t="s">
        <v>218</v>
      </c>
      <c r="M74" s="432">
        <v>10</v>
      </c>
      <c r="N74" s="464">
        <v>49</v>
      </c>
      <c r="O74" s="448">
        <v>49.100000000000001</v>
      </c>
      <c r="P74" s="435" t="s">
        <v>219</v>
      </c>
      <c r="Q74" s="436">
        <v>112</v>
      </c>
      <c r="R74" s="498">
        <v>49.600000000000001</v>
      </c>
      <c r="S74" s="437">
        <v>49.5</v>
      </c>
      <c r="T74" s="499">
        <v>4.5</v>
      </c>
      <c r="U74" s="485">
        <v>6.7999999999999998</v>
      </c>
      <c r="V74" s="486">
        <v>6</v>
      </c>
      <c r="W74" s="500"/>
    </row>
    <row r="75" ht="29.25" customHeight="1">
      <c r="A75" s="488"/>
      <c r="B75" s="489"/>
      <c r="C75" s="488"/>
      <c r="D75" s="501"/>
      <c r="E75" s="501"/>
      <c r="F75" s="501"/>
      <c r="G75" s="502"/>
      <c r="H75" s="363" t="s">
        <v>220</v>
      </c>
      <c r="I75" s="108"/>
      <c r="J75" s="379"/>
      <c r="K75" s="444"/>
      <c r="L75" s="431" t="s">
        <v>218</v>
      </c>
      <c r="M75" s="432">
        <v>10</v>
      </c>
      <c r="N75" s="464">
        <v>49</v>
      </c>
      <c r="O75" s="448">
        <v>49.100000000000001</v>
      </c>
      <c r="P75" s="466" t="s">
        <v>219</v>
      </c>
      <c r="Q75" s="467">
        <v>111</v>
      </c>
      <c r="R75" s="472">
        <v>49.600000000000001</v>
      </c>
      <c r="S75" s="451">
        <v>49.5</v>
      </c>
      <c r="T75" s="503"/>
      <c r="U75" s="504"/>
      <c r="V75" s="505"/>
      <c r="W75" s="506"/>
    </row>
    <row r="76" ht="28.5" customHeight="1">
      <c r="A76" s="488"/>
      <c r="B76" s="489"/>
      <c r="C76" s="488"/>
      <c r="D76" s="501"/>
      <c r="E76" s="501"/>
      <c r="F76" s="501"/>
      <c r="G76" s="502"/>
      <c r="H76" s="363" t="s">
        <v>221</v>
      </c>
      <c r="I76" s="108"/>
      <c r="J76" s="379"/>
      <c r="K76" s="444"/>
      <c r="L76" s="431" t="s">
        <v>218</v>
      </c>
      <c r="M76" s="432">
        <v>10</v>
      </c>
      <c r="N76" s="464">
        <v>49</v>
      </c>
      <c r="O76" s="448">
        <v>49.100000000000001</v>
      </c>
      <c r="P76" s="466" t="s">
        <v>219</v>
      </c>
      <c r="Q76" s="467">
        <v>110</v>
      </c>
      <c r="R76" s="472">
        <v>49.600000000000001</v>
      </c>
      <c r="S76" s="451">
        <v>49.5</v>
      </c>
      <c r="T76" s="503"/>
      <c r="U76" s="504"/>
      <c r="V76" s="505"/>
      <c r="W76" s="506"/>
    </row>
    <row r="77" ht="29.25" customHeight="1">
      <c r="A77" s="488"/>
      <c r="B77" s="489"/>
      <c r="C77" s="488"/>
      <c r="D77" s="501"/>
      <c r="E77" s="501"/>
      <c r="F77" s="501"/>
      <c r="G77" s="502"/>
      <c r="H77" s="363" t="s">
        <v>222</v>
      </c>
      <c r="I77" s="108"/>
      <c r="J77" s="379"/>
      <c r="K77" s="444"/>
      <c r="L77" s="431" t="s">
        <v>218</v>
      </c>
      <c r="M77" s="432">
        <v>10</v>
      </c>
      <c r="N77" s="464">
        <v>49</v>
      </c>
      <c r="O77" s="448">
        <v>49.100000000000001</v>
      </c>
      <c r="P77" s="466" t="s">
        <v>219</v>
      </c>
      <c r="Q77" s="467">
        <v>109</v>
      </c>
      <c r="R77" s="472">
        <v>49.600000000000001</v>
      </c>
      <c r="S77" s="451">
        <v>49.5</v>
      </c>
      <c r="T77" s="503"/>
      <c r="U77" s="504"/>
      <c r="V77" s="505"/>
      <c r="W77" s="506"/>
    </row>
    <row r="78" ht="27" customHeight="1">
      <c r="A78" s="477"/>
      <c r="B78" s="478"/>
      <c r="C78" s="488"/>
      <c r="D78" s="501"/>
      <c r="E78" s="501"/>
      <c r="F78" s="501"/>
      <c r="G78" s="502"/>
      <c r="H78" s="507" t="s">
        <v>223</v>
      </c>
      <c r="I78" s="108"/>
      <c r="J78" s="379"/>
      <c r="K78" s="444"/>
      <c r="L78" s="431" t="s">
        <v>218</v>
      </c>
      <c r="M78" s="432">
        <v>10</v>
      </c>
      <c r="N78" s="464">
        <v>49</v>
      </c>
      <c r="O78" s="448">
        <v>49.100000000000001</v>
      </c>
      <c r="P78" s="466" t="s">
        <v>219</v>
      </c>
      <c r="Q78" s="467">
        <v>108</v>
      </c>
      <c r="R78" s="472">
        <v>49.600000000000001</v>
      </c>
      <c r="S78" s="451">
        <v>49.5</v>
      </c>
      <c r="T78" s="503"/>
      <c r="U78" s="504"/>
      <c r="V78" s="505"/>
      <c r="W78" s="506"/>
    </row>
    <row r="79" ht="24" customHeight="1">
      <c r="A79" s="508"/>
      <c r="B79" s="509" t="s">
        <v>129</v>
      </c>
      <c r="C79" s="488"/>
      <c r="D79" s="501"/>
      <c r="E79" s="501"/>
      <c r="F79" s="501"/>
      <c r="G79" s="502"/>
      <c r="H79" s="510" t="s">
        <v>224</v>
      </c>
      <c r="I79" s="108"/>
      <c r="J79" s="379"/>
      <c r="K79" s="444"/>
      <c r="L79" s="431" t="s">
        <v>218</v>
      </c>
      <c r="M79" s="432">
        <v>10</v>
      </c>
      <c r="N79" s="464">
        <v>49</v>
      </c>
      <c r="O79" s="448">
        <v>49.100000000000001</v>
      </c>
      <c r="P79" s="466" t="s">
        <v>219</v>
      </c>
      <c r="Q79" s="467">
        <v>107</v>
      </c>
      <c r="R79" s="472">
        <v>49.600000000000001</v>
      </c>
      <c r="S79" s="451">
        <v>49.5</v>
      </c>
      <c r="T79" s="503"/>
      <c r="U79" s="504"/>
      <c r="V79" s="505"/>
      <c r="W79" s="506"/>
    </row>
    <row r="80" s="1" customFormat="1" ht="24" customHeight="1">
      <c r="A80" s="511"/>
      <c r="B80" s="457"/>
      <c r="C80" s="477"/>
      <c r="D80" s="490"/>
      <c r="E80" s="490"/>
      <c r="F80" s="490"/>
      <c r="G80" s="491"/>
      <c r="H80" s="510" t="s">
        <v>225</v>
      </c>
      <c r="I80" s="108"/>
      <c r="J80" s="379"/>
      <c r="K80" s="444"/>
      <c r="L80" s="431" t="s">
        <v>218</v>
      </c>
      <c r="M80" s="432">
        <v>10</v>
      </c>
      <c r="N80" s="464">
        <v>49</v>
      </c>
      <c r="O80" s="448">
        <v>49.100000000000001</v>
      </c>
      <c r="P80" s="492" t="s">
        <v>219</v>
      </c>
      <c r="Q80" s="493">
        <v>106</v>
      </c>
      <c r="R80" s="494">
        <v>49.600000000000001</v>
      </c>
      <c r="S80" s="460">
        <v>49.5</v>
      </c>
      <c r="T80" s="512"/>
      <c r="U80" s="513"/>
      <c r="V80" s="514"/>
      <c r="W80" s="515"/>
    </row>
    <row r="81" s="1" customFormat="1" ht="24" customHeight="1">
      <c r="A81" s="511"/>
      <c r="B81" s="457"/>
      <c r="C81" s="516"/>
      <c r="D81" s="517" t="s">
        <v>129</v>
      </c>
      <c r="E81" s="517"/>
      <c r="F81" s="517"/>
      <c r="G81" s="484" t="s">
        <v>226</v>
      </c>
      <c r="H81" s="377" t="s">
        <v>227</v>
      </c>
      <c r="I81" s="108"/>
      <c r="J81" s="379"/>
      <c r="K81" s="444"/>
      <c r="L81" s="431" t="s">
        <v>228</v>
      </c>
      <c r="M81" s="432">
        <v>15</v>
      </c>
      <c r="N81" s="464">
        <v>49</v>
      </c>
      <c r="O81" s="448">
        <v>49.100000000000001</v>
      </c>
      <c r="P81" s="435" t="s">
        <v>229</v>
      </c>
      <c r="Q81" s="436">
        <v>101</v>
      </c>
      <c r="R81" s="498">
        <v>49.600000000000001</v>
      </c>
      <c r="S81" s="437">
        <v>49.5</v>
      </c>
      <c r="T81" s="312">
        <v>1.8</v>
      </c>
      <c r="U81" s="312">
        <v>2.7000000000000002</v>
      </c>
      <c r="V81" s="313">
        <v>2.2000000000000002</v>
      </c>
      <c r="W81" s="470"/>
    </row>
    <row r="82" s="1" customFormat="1" ht="24" customHeight="1">
      <c r="A82" s="518"/>
      <c r="B82" s="474"/>
      <c r="C82" s="519"/>
      <c r="D82" s="471"/>
      <c r="E82" s="471"/>
      <c r="F82" s="471"/>
      <c r="G82" s="502"/>
      <c r="H82" s="377" t="s">
        <v>230</v>
      </c>
      <c r="I82" s="108"/>
      <c r="J82" s="379"/>
      <c r="K82" s="444"/>
      <c r="L82" s="431" t="s">
        <v>228</v>
      </c>
      <c r="M82" s="432">
        <v>15</v>
      </c>
      <c r="N82" s="464">
        <v>49</v>
      </c>
      <c r="O82" s="448">
        <v>49.100000000000001</v>
      </c>
      <c r="P82" s="466" t="s">
        <v>229</v>
      </c>
      <c r="Q82" s="467">
        <v>100</v>
      </c>
      <c r="R82" s="472">
        <v>49.600000000000001</v>
      </c>
      <c r="S82" s="451">
        <v>49.5</v>
      </c>
      <c r="T82" s="520"/>
      <c r="U82" s="520"/>
      <c r="V82" s="521"/>
      <c r="W82" s="52"/>
    </row>
    <row r="83" s="1" customFormat="1" ht="24" customHeight="1">
      <c r="A83" s="522"/>
      <c r="B83" s="523" t="s">
        <v>129</v>
      </c>
      <c r="C83" s="519"/>
      <c r="D83" s="471"/>
      <c r="E83" s="471"/>
      <c r="F83" s="471"/>
      <c r="G83" s="502"/>
      <c r="H83" s="377" t="s">
        <v>231</v>
      </c>
      <c r="I83" s="108"/>
      <c r="J83" s="379"/>
      <c r="K83" s="444"/>
      <c r="L83" s="431" t="s">
        <v>228</v>
      </c>
      <c r="M83" s="432">
        <v>15</v>
      </c>
      <c r="N83" s="464">
        <v>49</v>
      </c>
      <c r="O83" s="448">
        <v>49.100000000000001</v>
      </c>
      <c r="P83" s="466" t="s">
        <v>229</v>
      </c>
      <c r="Q83" s="467">
        <v>99</v>
      </c>
      <c r="R83" s="472">
        <v>49.600000000000001</v>
      </c>
      <c r="S83" s="451">
        <v>49.5</v>
      </c>
      <c r="T83" s="520"/>
      <c r="U83" s="520"/>
      <c r="V83" s="521"/>
      <c r="W83" s="52"/>
    </row>
    <row r="84" s="1" customFormat="1" ht="24" customHeight="1">
      <c r="A84" s="524"/>
      <c r="B84" s="455"/>
      <c r="C84" s="525"/>
      <c r="D84" s="479"/>
      <c r="E84" s="479"/>
      <c r="F84" s="479"/>
      <c r="G84" s="491"/>
      <c r="H84" s="363" t="s">
        <v>232</v>
      </c>
      <c r="I84" s="108"/>
      <c r="J84" s="379"/>
      <c r="K84" s="444"/>
      <c r="L84" s="431" t="s">
        <v>228</v>
      </c>
      <c r="M84" s="432">
        <v>15</v>
      </c>
      <c r="N84" s="464">
        <v>49</v>
      </c>
      <c r="O84" s="448">
        <v>49.100000000000001</v>
      </c>
      <c r="P84" s="466" t="s">
        <v>229</v>
      </c>
      <c r="Q84" s="467">
        <v>98</v>
      </c>
      <c r="R84" s="472">
        <v>49.600000000000001</v>
      </c>
      <c r="S84" s="451">
        <v>49.5</v>
      </c>
      <c r="T84" s="526"/>
      <c r="U84" s="526"/>
      <c r="V84" s="527"/>
      <c r="W84" s="52"/>
    </row>
    <row r="85" ht="26.25" customHeight="1">
      <c r="A85" s="519"/>
      <c r="B85" s="457"/>
      <c r="C85" s="522"/>
      <c r="D85" s="301" t="s">
        <v>129</v>
      </c>
      <c r="E85" s="301"/>
      <c r="F85" s="301"/>
      <c r="G85" s="484" t="s">
        <v>226</v>
      </c>
      <c r="H85" s="363" t="s">
        <v>233</v>
      </c>
      <c r="I85" s="108"/>
      <c r="J85" s="379"/>
      <c r="K85" s="444"/>
      <c r="L85" s="431" t="s">
        <v>228</v>
      </c>
      <c r="M85" s="432">
        <v>15</v>
      </c>
      <c r="N85" s="464">
        <v>49</v>
      </c>
      <c r="O85" s="448">
        <v>49.100000000000001</v>
      </c>
      <c r="P85" s="466" t="s">
        <v>229</v>
      </c>
      <c r="Q85" s="467">
        <v>97</v>
      </c>
      <c r="R85" s="472">
        <v>49.600000000000001</v>
      </c>
      <c r="S85" s="451">
        <v>49.5</v>
      </c>
      <c r="T85" s="312">
        <v>1.5</v>
      </c>
      <c r="U85" s="312">
        <v>1.8</v>
      </c>
      <c r="V85" s="313">
        <v>1.5</v>
      </c>
      <c r="W85" s="52"/>
    </row>
    <row r="86" s="1" customFormat="1" ht="26.25" customHeight="1">
      <c r="A86" s="525"/>
      <c r="B86" s="474"/>
      <c r="C86" s="524"/>
      <c r="D86" s="275"/>
      <c r="E86" s="275"/>
      <c r="F86" s="275"/>
      <c r="G86" s="463"/>
      <c r="H86" s="377" t="s">
        <v>234</v>
      </c>
      <c r="I86" s="108"/>
      <c r="J86" s="379"/>
      <c r="K86" s="444"/>
      <c r="L86" s="431" t="s">
        <v>228</v>
      </c>
      <c r="M86" s="432">
        <v>15</v>
      </c>
      <c r="N86" s="464">
        <v>49</v>
      </c>
      <c r="O86" s="448">
        <v>49.100000000000001</v>
      </c>
      <c r="P86" s="466" t="s">
        <v>229</v>
      </c>
      <c r="Q86" s="467">
        <v>96</v>
      </c>
      <c r="R86" s="472">
        <v>49.600000000000001</v>
      </c>
      <c r="S86" s="451">
        <v>49.5</v>
      </c>
      <c r="T86" s="325"/>
      <c r="U86" s="325"/>
      <c r="V86" s="326"/>
      <c r="W86" s="52"/>
    </row>
    <row r="87" ht="31.5" customHeight="1">
      <c r="A87" s="528"/>
      <c r="B87" s="523" t="s">
        <v>129</v>
      </c>
      <c r="C87" s="519"/>
      <c r="D87" s="471"/>
      <c r="E87" s="471"/>
      <c r="F87" s="471"/>
      <c r="G87" s="502"/>
      <c r="H87" s="377" t="s">
        <v>235</v>
      </c>
      <c r="I87" s="108"/>
      <c r="J87" s="379"/>
      <c r="K87" s="444"/>
      <c r="L87" s="431" t="s">
        <v>228</v>
      </c>
      <c r="M87" s="432">
        <v>15</v>
      </c>
      <c r="N87" s="464">
        <v>49</v>
      </c>
      <c r="O87" s="448">
        <v>49.100000000000001</v>
      </c>
      <c r="P87" s="466" t="s">
        <v>229</v>
      </c>
      <c r="Q87" s="467">
        <v>95</v>
      </c>
      <c r="R87" s="472">
        <v>49.600000000000001</v>
      </c>
      <c r="S87" s="451">
        <v>49.5</v>
      </c>
      <c r="T87" s="529"/>
      <c r="U87" s="529"/>
      <c r="V87" s="530"/>
      <c r="W87" s="52"/>
    </row>
    <row r="88" ht="30.75" customHeight="1">
      <c r="A88" s="456"/>
      <c r="B88" s="457"/>
      <c r="C88" s="525"/>
      <c r="D88" s="479"/>
      <c r="E88" s="479"/>
      <c r="F88" s="479"/>
      <c r="G88" s="491"/>
      <c r="H88" s="377" t="s">
        <v>236</v>
      </c>
      <c r="I88" s="108"/>
      <c r="J88" s="379"/>
      <c r="K88" s="444"/>
      <c r="L88" s="431" t="s">
        <v>228</v>
      </c>
      <c r="M88" s="432">
        <v>15</v>
      </c>
      <c r="N88" s="464">
        <v>49</v>
      </c>
      <c r="O88" s="448">
        <v>49.100000000000001</v>
      </c>
      <c r="P88" s="492" t="s">
        <v>229</v>
      </c>
      <c r="Q88" s="493">
        <v>94</v>
      </c>
      <c r="R88" s="494">
        <v>49.600000000000001</v>
      </c>
      <c r="S88" s="460">
        <v>49.5</v>
      </c>
      <c r="T88" s="531"/>
      <c r="U88" s="531"/>
      <c r="V88" s="532"/>
      <c r="W88" s="481"/>
    </row>
    <row r="89" ht="24" customHeight="1">
      <c r="A89" s="456"/>
      <c r="B89" s="457"/>
      <c r="C89" s="528"/>
      <c r="D89" s="301" t="s">
        <v>129</v>
      </c>
      <c r="E89" s="301"/>
      <c r="F89" s="301"/>
      <c r="G89" s="484" t="s">
        <v>204</v>
      </c>
      <c r="H89" s="363" t="s">
        <v>237</v>
      </c>
      <c r="I89" s="108"/>
      <c r="J89" s="379"/>
      <c r="K89" s="444"/>
      <c r="L89" s="431" t="s">
        <v>228</v>
      </c>
      <c r="M89" s="446">
        <v>15</v>
      </c>
      <c r="N89" s="533">
        <v>49</v>
      </c>
      <c r="O89" s="448">
        <v>49.100000000000001</v>
      </c>
      <c r="P89" s="435" t="s">
        <v>238</v>
      </c>
      <c r="Q89" s="436">
        <v>89</v>
      </c>
      <c r="R89" s="498">
        <v>49.600000000000001</v>
      </c>
      <c r="S89" s="437">
        <v>49.5</v>
      </c>
      <c r="T89" s="312">
        <v>3.5</v>
      </c>
      <c r="U89" s="312">
        <v>3.1000000000000001</v>
      </c>
      <c r="V89" s="313">
        <v>2</v>
      </c>
      <c r="W89" s="487"/>
    </row>
    <row r="90" ht="27" customHeight="1">
      <c r="A90" s="456"/>
      <c r="B90" s="457"/>
      <c r="C90" s="456"/>
      <c r="D90" s="471"/>
      <c r="E90" s="471"/>
      <c r="F90" s="471"/>
      <c r="G90" s="463"/>
      <c r="H90" s="377" t="s">
        <v>239</v>
      </c>
      <c r="I90" s="108"/>
      <c r="J90" s="379"/>
      <c r="K90" s="444"/>
      <c r="L90" s="431" t="s">
        <v>228</v>
      </c>
      <c r="M90" s="446">
        <v>15</v>
      </c>
      <c r="N90" s="533">
        <v>49</v>
      </c>
      <c r="O90" s="448">
        <v>49.100000000000001</v>
      </c>
      <c r="P90" s="466" t="s">
        <v>238</v>
      </c>
      <c r="Q90" s="467">
        <v>88</v>
      </c>
      <c r="R90" s="472">
        <v>49.600000000000001</v>
      </c>
      <c r="S90" s="451">
        <v>49.5</v>
      </c>
      <c r="T90" s="520"/>
      <c r="U90" s="520"/>
      <c r="V90" s="521"/>
      <c r="W90" s="470"/>
    </row>
    <row r="91" ht="25.5" customHeight="1">
      <c r="A91" s="473"/>
      <c r="B91" s="474"/>
      <c r="C91" s="456"/>
      <c r="D91" s="471"/>
      <c r="E91" s="471"/>
      <c r="F91" s="471"/>
      <c r="G91" s="463"/>
      <c r="H91" s="507" t="s">
        <v>240</v>
      </c>
      <c r="I91" s="108"/>
      <c r="J91" s="379"/>
      <c r="K91" s="444"/>
      <c r="L91" s="431" t="s">
        <v>228</v>
      </c>
      <c r="M91" s="446">
        <v>15</v>
      </c>
      <c r="N91" s="533">
        <v>49</v>
      </c>
      <c r="O91" s="448">
        <v>49.100000000000001</v>
      </c>
      <c r="P91" s="466" t="s">
        <v>238</v>
      </c>
      <c r="Q91" s="467">
        <v>87</v>
      </c>
      <c r="R91" s="472">
        <v>49.600000000000001</v>
      </c>
      <c r="S91" s="451">
        <v>49.5</v>
      </c>
      <c r="T91" s="520"/>
      <c r="U91" s="520"/>
      <c r="V91" s="521"/>
      <c r="W91" s="470"/>
    </row>
    <row r="92" s="1" customFormat="1" ht="25.5" customHeight="1">
      <c r="A92" s="534"/>
      <c r="B92" s="349" t="s">
        <v>241</v>
      </c>
      <c r="C92" s="456"/>
      <c r="D92" s="471"/>
      <c r="E92" s="471"/>
      <c r="F92" s="471"/>
      <c r="G92" s="463"/>
      <c r="H92" s="535" t="s">
        <v>242</v>
      </c>
      <c r="I92" s="108"/>
      <c r="J92" s="379"/>
      <c r="K92" s="444"/>
      <c r="L92" s="431" t="s">
        <v>228</v>
      </c>
      <c r="M92" s="446">
        <v>15</v>
      </c>
      <c r="N92" s="533">
        <v>49</v>
      </c>
      <c r="O92" s="448">
        <v>49.100000000000001</v>
      </c>
      <c r="P92" s="466" t="s">
        <v>238</v>
      </c>
      <c r="Q92" s="467">
        <v>86</v>
      </c>
      <c r="R92" s="472">
        <v>49.600000000000001</v>
      </c>
      <c r="S92" s="451">
        <v>49.5</v>
      </c>
      <c r="T92" s="520"/>
      <c r="U92" s="520"/>
      <c r="V92" s="521"/>
      <c r="W92" s="470"/>
    </row>
    <row r="93" ht="32.25" customHeight="1">
      <c r="A93" s="536"/>
      <c r="B93" s="537"/>
      <c r="C93" s="473"/>
      <c r="D93" s="479"/>
      <c r="E93" s="471"/>
      <c r="F93" s="471"/>
      <c r="G93" s="463"/>
      <c r="H93" s="510" t="s">
        <v>243</v>
      </c>
      <c r="I93" s="108"/>
      <c r="J93" s="379"/>
      <c r="K93" s="444"/>
      <c r="L93" s="431" t="s">
        <v>228</v>
      </c>
      <c r="M93" s="446">
        <v>15</v>
      </c>
      <c r="N93" s="533">
        <v>49</v>
      </c>
      <c r="O93" s="448">
        <v>49.100000000000001</v>
      </c>
      <c r="P93" s="466" t="s">
        <v>238</v>
      </c>
      <c r="Q93" s="450">
        <v>85</v>
      </c>
      <c r="R93" s="472">
        <v>49.600000000000001</v>
      </c>
      <c r="S93" s="451">
        <v>49.5</v>
      </c>
      <c r="T93" s="526"/>
      <c r="U93" s="526"/>
      <c r="V93" s="527"/>
      <c r="W93" s="538"/>
    </row>
    <row r="94" s="1" customFormat="1" ht="71.25" customHeight="1">
      <c r="A94" s="475"/>
      <c r="B94" s="476" t="s">
        <v>129</v>
      </c>
      <c r="C94" s="534"/>
      <c r="D94" s="360" t="s">
        <v>241</v>
      </c>
      <c r="E94" s="360"/>
      <c r="F94" s="360"/>
      <c r="G94" s="376" t="s">
        <v>244</v>
      </c>
      <c r="H94" s="316" t="s">
        <v>245</v>
      </c>
      <c r="I94" s="108"/>
      <c r="J94" s="379"/>
      <c r="K94" s="444"/>
      <c r="L94" s="431" t="s">
        <v>246</v>
      </c>
      <c r="M94" s="446">
        <v>20</v>
      </c>
      <c r="N94" s="533">
        <v>49</v>
      </c>
      <c r="O94" s="448">
        <v>49.100000000000001</v>
      </c>
      <c r="P94" s="492" t="s">
        <v>238</v>
      </c>
      <c r="Q94" s="459">
        <v>84</v>
      </c>
      <c r="R94" s="494">
        <v>49.600000000000001</v>
      </c>
      <c r="S94" s="460">
        <v>49.579999999999998</v>
      </c>
      <c r="T94" s="539">
        <v>1.8</v>
      </c>
      <c r="U94" s="539">
        <v>1.5</v>
      </c>
      <c r="V94" s="540">
        <v>1.3999999999999999</v>
      </c>
      <c r="W94" s="541"/>
    </row>
    <row r="95" s="1" customFormat="1" ht="32.25" customHeight="1">
      <c r="A95" s="542"/>
      <c r="B95" s="543"/>
      <c r="C95" s="544"/>
      <c r="D95" s="545"/>
      <c r="E95" s="385"/>
      <c r="F95" s="385"/>
      <c r="G95" s="546" t="s">
        <v>247</v>
      </c>
      <c r="H95" s="547" t="s">
        <v>248</v>
      </c>
      <c r="I95" s="108"/>
      <c r="J95" s="379"/>
      <c r="K95" s="444"/>
      <c r="L95" s="548"/>
      <c r="M95" s="549"/>
      <c r="N95" s="550"/>
      <c r="O95" s="551"/>
      <c r="P95" s="552" t="s">
        <v>141</v>
      </c>
      <c r="Q95" s="553"/>
      <c r="R95" s="554"/>
      <c r="S95" s="555"/>
      <c r="T95" s="556">
        <v>3</v>
      </c>
      <c r="U95" s="557">
        <v>4.5</v>
      </c>
      <c r="V95" s="558">
        <v>4</v>
      </c>
      <c r="W95" s="383"/>
    </row>
    <row r="96" ht="27" customHeight="1">
      <c r="A96" s="542"/>
      <c r="B96" s="543"/>
      <c r="C96" s="475"/>
      <c r="D96" s="385" t="s">
        <v>129</v>
      </c>
      <c r="E96" s="385"/>
      <c r="F96" s="385"/>
      <c r="G96" s="484" t="s">
        <v>204</v>
      </c>
      <c r="H96" s="510" t="s">
        <v>249</v>
      </c>
      <c r="I96" s="108"/>
      <c r="J96" s="379"/>
      <c r="K96" s="444"/>
      <c r="L96" s="431" t="s">
        <v>246</v>
      </c>
      <c r="M96" s="446">
        <v>20</v>
      </c>
      <c r="N96" s="533">
        <v>49</v>
      </c>
      <c r="O96" s="448">
        <v>49.100000000000001</v>
      </c>
      <c r="P96" s="559" t="s">
        <v>250</v>
      </c>
      <c r="Q96" s="560">
        <v>79</v>
      </c>
      <c r="R96" s="498">
        <v>49.600000000000001</v>
      </c>
      <c r="S96" s="437">
        <v>49.5</v>
      </c>
      <c r="T96" s="312">
        <v>2.7999999999999998</v>
      </c>
      <c r="U96" s="312">
        <v>3.8999999999999999</v>
      </c>
      <c r="V96" s="313">
        <v>4</v>
      </c>
      <c r="W96" s="561"/>
    </row>
    <row r="97" s="1" customFormat="1" ht="27" customHeight="1">
      <c r="A97" s="488"/>
      <c r="B97" s="489"/>
      <c r="C97" s="542"/>
      <c r="D97" s="388"/>
      <c r="E97" s="388"/>
      <c r="F97" s="388"/>
      <c r="G97" s="463"/>
      <c r="H97" s="510" t="s">
        <v>251</v>
      </c>
      <c r="I97" s="108"/>
      <c r="J97" s="379"/>
      <c r="K97" s="444"/>
      <c r="L97" s="431" t="s">
        <v>246</v>
      </c>
      <c r="M97" s="446">
        <v>20</v>
      </c>
      <c r="N97" s="533">
        <v>49</v>
      </c>
      <c r="O97" s="448">
        <v>49.100000000000001</v>
      </c>
      <c r="P97" s="562" t="s">
        <v>250</v>
      </c>
      <c r="Q97" s="563">
        <v>78</v>
      </c>
      <c r="R97" s="472">
        <v>49.600000000000001</v>
      </c>
      <c r="S97" s="451">
        <v>49.5</v>
      </c>
      <c r="T97" s="324"/>
      <c r="U97" s="325"/>
      <c r="V97" s="326"/>
      <c r="W97" s="561"/>
    </row>
    <row r="98" s="1" customFormat="1" ht="47.25" customHeight="1">
      <c r="A98" s="564"/>
      <c r="B98" s="565"/>
      <c r="C98" s="542"/>
      <c r="D98" s="388"/>
      <c r="E98" s="388"/>
      <c r="F98" s="388"/>
      <c r="G98" s="463"/>
      <c r="H98" s="510" t="s">
        <v>252</v>
      </c>
      <c r="I98" s="108"/>
      <c r="J98" s="379"/>
      <c r="K98" s="444"/>
      <c r="L98" s="431" t="s">
        <v>246</v>
      </c>
      <c r="M98" s="446">
        <v>20</v>
      </c>
      <c r="N98" s="533">
        <v>49</v>
      </c>
      <c r="O98" s="448">
        <v>49.100000000000001</v>
      </c>
      <c r="P98" s="552" t="s">
        <v>250</v>
      </c>
      <c r="Q98" s="563">
        <v>77</v>
      </c>
      <c r="R98" s="472">
        <v>49.600000000000001</v>
      </c>
      <c r="S98" s="451">
        <v>49.5</v>
      </c>
      <c r="T98" s="324"/>
      <c r="U98" s="325"/>
      <c r="V98" s="326"/>
      <c r="W98" s="561"/>
    </row>
    <row r="99" ht="27" customHeight="1">
      <c r="A99" s="566"/>
      <c r="B99" s="567" t="s">
        <v>253</v>
      </c>
      <c r="C99" s="488"/>
      <c r="D99" s="501"/>
      <c r="E99" s="501"/>
      <c r="F99" s="501"/>
      <c r="G99" s="463"/>
      <c r="H99" s="510" t="s">
        <v>254</v>
      </c>
      <c r="I99" s="108"/>
      <c r="J99" s="379"/>
      <c r="K99" s="444"/>
      <c r="L99" s="431" t="s">
        <v>246</v>
      </c>
      <c r="M99" s="446">
        <v>20</v>
      </c>
      <c r="N99" s="533">
        <v>49</v>
      </c>
      <c r="O99" s="448">
        <v>49.100000000000001</v>
      </c>
      <c r="P99" s="562" t="s">
        <v>250</v>
      </c>
      <c r="Q99" s="563">
        <v>76</v>
      </c>
      <c r="R99" s="472">
        <v>49.600000000000001</v>
      </c>
      <c r="S99" s="451">
        <v>49.5</v>
      </c>
      <c r="T99" s="324"/>
      <c r="U99" s="325"/>
      <c r="V99" s="326"/>
      <c r="W99" s="506"/>
    </row>
    <row r="100" ht="29.25" customHeight="1">
      <c r="A100" s="568"/>
      <c r="B100" s="476"/>
      <c r="C100" s="564"/>
      <c r="D100" s="569"/>
      <c r="E100" s="569"/>
      <c r="F100" s="569"/>
      <c r="G100" s="570"/>
      <c r="H100" s="571" t="s">
        <v>255</v>
      </c>
      <c r="I100" s="230"/>
      <c r="J100" s="414"/>
      <c r="K100" s="232"/>
      <c r="L100" s="572" t="s">
        <v>246</v>
      </c>
      <c r="M100" s="573">
        <v>20</v>
      </c>
      <c r="N100" s="574">
        <v>49</v>
      </c>
      <c r="O100" s="575">
        <v>49.100000000000001</v>
      </c>
      <c r="P100" s="576" t="s">
        <v>256</v>
      </c>
      <c r="Q100" s="459">
        <v>75</v>
      </c>
      <c r="R100" s="494">
        <v>49.600000000000001</v>
      </c>
      <c r="S100" s="460">
        <v>49.5</v>
      </c>
      <c r="T100" s="421"/>
      <c r="U100" s="422"/>
      <c r="V100" s="423"/>
      <c r="W100" s="577"/>
    </row>
    <row r="101" ht="36.75" customHeight="1">
      <c r="A101" s="578"/>
      <c r="B101" s="579"/>
      <c r="C101" s="566"/>
      <c r="D101" s="580" t="s">
        <v>253</v>
      </c>
      <c r="E101" s="361"/>
      <c r="F101" s="361"/>
      <c r="G101" s="362" t="s">
        <v>257</v>
      </c>
      <c r="H101" s="581" t="s">
        <v>258</v>
      </c>
      <c r="I101" s="582">
        <v>2</v>
      </c>
      <c r="J101" s="429">
        <v>0.29999999999999999</v>
      </c>
      <c r="K101" s="583">
        <v>48.600000000000001</v>
      </c>
      <c r="L101" s="584" t="s">
        <v>259</v>
      </c>
      <c r="M101" s="585">
        <v>20</v>
      </c>
      <c r="N101" s="586">
        <v>48.899999999999999</v>
      </c>
      <c r="O101" s="587">
        <v>49.100000000000001</v>
      </c>
      <c r="P101" s="435" t="s">
        <v>260</v>
      </c>
      <c r="Q101" s="436">
        <v>70</v>
      </c>
      <c r="R101" s="436">
        <v>49.600000000000001</v>
      </c>
      <c r="S101" s="437">
        <v>49.5</v>
      </c>
      <c r="T101" s="588">
        <v>2.2000000000000002</v>
      </c>
      <c r="U101" s="588">
        <v>2.1000000000000001</v>
      </c>
      <c r="V101" s="589">
        <v>2.5</v>
      </c>
      <c r="W101" s="590"/>
    </row>
    <row r="102" s="1" customFormat="1" ht="55.5" customHeight="1">
      <c r="A102" s="591"/>
      <c r="B102" s="349" t="s">
        <v>203</v>
      </c>
      <c r="C102" s="568"/>
      <c r="D102" s="385"/>
      <c r="E102" s="388"/>
      <c r="F102" s="388"/>
      <c r="G102" s="362" t="s">
        <v>261</v>
      </c>
      <c r="H102" s="581" t="s">
        <v>262</v>
      </c>
      <c r="I102" s="582"/>
      <c r="J102" s="429"/>
      <c r="K102" s="583"/>
      <c r="L102" s="584" t="s">
        <v>259</v>
      </c>
      <c r="M102" s="592">
        <v>20</v>
      </c>
      <c r="N102" s="593">
        <v>48.899999999999999</v>
      </c>
      <c r="O102" s="594">
        <v>49.100000000000001</v>
      </c>
      <c r="P102" s="492" t="s">
        <v>260</v>
      </c>
      <c r="Q102" s="493">
        <v>69</v>
      </c>
      <c r="R102" s="595">
        <v>49.600000000000001</v>
      </c>
      <c r="S102" s="596">
        <v>49.5</v>
      </c>
      <c r="T102" s="371">
        <v>2</v>
      </c>
      <c r="U102" s="371">
        <v>1.7</v>
      </c>
      <c r="V102" s="372">
        <v>2</v>
      </c>
      <c r="W102" s="11"/>
    </row>
    <row r="103" ht="66" customHeight="1">
      <c r="A103" s="591"/>
      <c r="B103" s="349" t="s">
        <v>203</v>
      </c>
      <c r="C103" s="578"/>
      <c r="D103" s="361"/>
      <c r="E103" s="361"/>
      <c r="F103" s="361"/>
      <c r="G103" s="376" t="s">
        <v>257</v>
      </c>
      <c r="H103" s="363" t="s">
        <v>263</v>
      </c>
      <c r="I103" s="582"/>
      <c r="J103" s="429"/>
      <c r="K103" s="583"/>
      <c r="L103" s="584" t="s">
        <v>259</v>
      </c>
      <c r="M103" s="592">
        <v>20</v>
      </c>
      <c r="N103" s="593">
        <v>48.899999999999999</v>
      </c>
      <c r="O103" s="594">
        <v>49.100000000000001</v>
      </c>
      <c r="P103" s="597" t="s">
        <v>264</v>
      </c>
      <c r="Q103" s="598">
        <v>64</v>
      </c>
      <c r="R103" s="599">
        <v>49.600000000000001</v>
      </c>
      <c r="S103" s="600">
        <v>49.5</v>
      </c>
      <c r="T103" s="539">
        <v>2.7000000000000002</v>
      </c>
      <c r="U103" s="539">
        <v>4.7999999999999998</v>
      </c>
      <c r="V103" s="540">
        <v>5</v>
      </c>
      <c r="W103" s="601"/>
    </row>
    <row r="104" ht="60" customHeight="1">
      <c r="A104" s="602"/>
      <c r="B104" s="603"/>
      <c r="C104" s="591"/>
      <c r="D104" s="360" t="s">
        <v>203</v>
      </c>
      <c r="E104" s="360"/>
      <c r="F104" s="360"/>
      <c r="G104" s="376" t="s">
        <v>265</v>
      </c>
      <c r="H104" s="377" t="s">
        <v>266</v>
      </c>
      <c r="I104" s="582"/>
      <c r="J104" s="429"/>
      <c r="K104" s="583"/>
      <c r="L104" s="584" t="s">
        <v>259</v>
      </c>
      <c r="M104" s="592">
        <v>20</v>
      </c>
      <c r="N104" s="593">
        <v>48.899999999999999</v>
      </c>
      <c r="O104" s="594">
        <v>49.100000000000001</v>
      </c>
      <c r="P104" s="435" t="s">
        <v>267</v>
      </c>
      <c r="Q104" s="436">
        <v>59</v>
      </c>
      <c r="R104" s="498">
        <v>49.600000000000001</v>
      </c>
      <c r="S104" s="437">
        <v>49.5</v>
      </c>
      <c r="T104" s="604">
        <v>3.7000000000000002</v>
      </c>
      <c r="U104" s="539">
        <v>3.8999999999999999</v>
      </c>
      <c r="V104" s="540">
        <v>3.8999999999999999</v>
      </c>
      <c r="W104" s="538"/>
    </row>
    <row r="105" ht="30" customHeight="1">
      <c r="A105" s="605"/>
      <c r="B105" s="606" t="s">
        <v>268</v>
      </c>
      <c r="C105" s="591"/>
      <c r="D105" s="360" t="s">
        <v>203</v>
      </c>
      <c r="E105" s="361"/>
      <c r="F105" s="361"/>
      <c r="G105" s="362" t="s">
        <v>269</v>
      </c>
      <c r="H105" s="363" t="s">
        <v>270</v>
      </c>
      <c r="I105" s="582"/>
      <c r="J105" s="429"/>
      <c r="K105" s="583"/>
      <c r="L105" s="584" t="s">
        <v>259</v>
      </c>
      <c r="M105" s="592">
        <v>20</v>
      </c>
      <c r="N105" s="593">
        <v>48.899999999999999</v>
      </c>
      <c r="O105" s="594">
        <v>49.100000000000001</v>
      </c>
      <c r="P105" s="492" t="s">
        <v>267</v>
      </c>
      <c r="Q105" s="493">
        <v>58</v>
      </c>
      <c r="R105" s="494">
        <v>49.600000000000001</v>
      </c>
      <c r="S105" s="460">
        <v>49.5</v>
      </c>
      <c r="T105" s="371">
        <v>2.7999999999999998</v>
      </c>
      <c r="U105" s="371">
        <v>4.9000000000000004</v>
      </c>
      <c r="V105" s="372">
        <v>5.5</v>
      </c>
      <c r="W105" s="541"/>
    </row>
    <row r="106" s="1" customFormat="1" ht="30" customHeight="1">
      <c r="A106" s="605"/>
      <c r="B106" s="607" t="s">
        <v>268</v>
      </c>
      <c r="C106" s="602"/>
      <c r="D106" s="602"/>
      <c r="E106" s="608"/>
      <c r="F106" s="608"/>
      <c r="G106" s="276" t="s">
        <v>247</v>
      </c>
      <c r="H106" s="277" t="s">
        <v>271</v>
      </c>
      <c r="I106" s="582"/>
      <c r="J106" s="429"/>
      <c r="K106" s="583"/>
      <c r="L106" s="609"/>
      <c r="M106" s="549"/>
      <c r="N106" s="610"/>
      <c r="O106" s="551"/>
      <c r="P106" s="611" t="s">
        <v>141</v>
      </c>
      <c r="Q106" s="467"/>
      <c r="R106" s="468"/>
      <c r="S106" s="612"/>
      <c r="T106" s="613">
        <v>11.199999999999999</v>
      </c>
      <c r="U106" s="557">
        <v>11</v>
      </c>
      <c r="V106" s="558">
        <v>10</v>
      </c>
      <c r="W106" s="470"/>
    </row>
    <row r="107" ht="36" customHeight="1">
      <c r="A107" s="614"/>
      <c r="B107" s="607" t="s">
        <v>268</v>
      </c>
      <c r="C107" s="605"/>
      <c r="D107" s="608" t="s">
        <v>268</v>
      </c>
      <c r="E107" s="615"/>
      <c r="F107" s="615"/>
      <c r="G107" s="302" t="s">
        <v>272</v>
      </c>
      <c r="H107" s="616" t="s">
        <v>273</v>
      </c>
      <c r="I107" s="582"/>
      <c r="J107" s="429"/>
      <c r="K107" s="583"/>
      <c r="L107" s="584" t="s">
        <v>259</v>
      </c>
      <c r="M107" s="592">
        <v>20</v>
      </c>
      <c r="N107" s="593">
        <v>48.899999999999999</v>
      </c>
      <c r="O107" s="594">
        <v>49.100000000000001</v>
      </c>
      <c r="P107" s="449" t="s">
        <v>141</v>
      </c>
      <c r="Q107" s="450"/>
      <c r="R107" s="472"/>
      <c r="S107" s="617"/>
      <c r="T107" s="618">
        <v>0</v>
      </c>
      <c r="U107" s="618">
        <v>0</v>
      </c>
      <c r="V107" s="372">
        <v>0</v>
      </c>
      <c r="W107" s="541" t="s">
        <v>186</v>
      </c>
    </row>
    <row r="108" ht="26.25" customHeight="1">
      <c r="A108" s="605"/>
      <c r="B108" s="607" t="s">
        <v>268</v>
      </c>
      <c r="C108" s="605"/>
      <c r="D108" s="608" t="s">
        <v>268</v>
      </c>
      <c r="E108" s="615"/>
      <c r="F108" s="615"/>
      <c r="G108" s="302" t="s">
        <v>274</v>
      </c>
      <c r="H108" s="616" t="s">
        <v>273</v>
      </c>
      <c r="I108" s="582"/>
      <c r="J108" s="429"/>
      <c r="K108" s="583"/>
      <c r="L108" s="584" t="s">
        <v>259</v>
      </c>
      <c r="M108" s="592">
        <v>20</v>
      </c>
      <c r="N108" s="593">
        <v>48.899999999999999</v>
      </c>
      <c r="O108" s="594">
        <v>49.100000000000001</v>
      </c>
      <c r="P108" s="449" t="s">
        <v>141</v>
      </c>
      <c r="Q108" s="450"/>
      <c r="R108" s="472"/>
      <c r="S108" s="617"/>
      <c r="T108" s="619">
        <v>0</v>
      </c>
      <c r="U108" s="618">
        <v>0</v>
      </c>
      <c r="V108" s="372">
        <v>0</v>
      </c>
      <c r="W108" s="541" t="s">
        <v>186</v>
      </c>
    </row>
    <row r="109" s="1" customFormat="1" ht="37.5" customHeight="1">
      <c r="A109" s="620"/>
      <c r="B109" s="621" t="s">
        <v>268</v>
      </c>
      <c r="C109" s="614"/>
      <c r="D109" s="608" t="s">
        <v>268</v>
      </c>
      <c r="E109" s="615"/>
      <c r="F109" s="615"/>
      <c r="G109" s="302" t="s">
        <v>148</v>
      </c>
      <c r="H109" s="377" t="s">
        <v>275</v>
      </c>
      <c r="I109" s="582"/>
      <c r="J109" s="429"/>
      <c r="K109" s="583"/>
      <c r="L109" s="584" t="s">
        <v>259</v>
      </c>
      <c r="M109" s="592">
        <v>20</v>
      </c>
      <c r="N109" s="593">
        <v>48.899999999999999</v>
      </c>
      <c r="O109" s="622">
        <v>48.950000000000003</v>
      </c>
      <c r="P109" s="449" t="s">
        <v>141</v>
      </c>
      <c r="Q109" s="450"/>
      <c r="R109" s="472"/>
      <c r="S109" s="617"/>
      <c r="T109" s="618">
        <v>0</v>
      </c>
      <c r="U109" s="618">
        <v>0</v>
      </c>
      <c r="V109" s="372">
        <v>0</v>
      </c>
      <c r="W109" s="541" t="s">
        <v>186</v>
      </c>
    </row>
    <row r="110" ht="33" customHeight="1">
      <c r="A110" s="623"/>
      <c r="B110" s="624" t="s">
        <v>268</v>
      </c>
      <c r="C110" s="605"/>
      <c r="D110" s="608" t="s">
        <v>268</v>
      </c>
      <c r="E110" s="615"/>
      <c r="F110" s="615"/>
      <c r="G110" s="302" t="s">
        <v>272</v>
      </c>
      <c r="H110" s="377" t="s">
        <v>275</v>
      </c>
      <c r="I110" s="582"/>
      <c r="J110" s="429"/>
      <c r="K110" s="583"/>
      <c r="L110" s="584" t="s">
        <v>259</v>
      </c>
      <c r="M110" s="592">
        <v>20</v>
      </c>
      <c r="N110" s="593">
        <v>48.899999999999999</v>
      </c>
      <c r="O110" s="594">
        <v>49.100000000000001</v>
      </c>
      <c r="P110" s="449" t="s">
        <v>141</v>
      </c>
      <c r="Q110" s="450"/>
      <c r="R110" s="472"/>
      <c r="S110" s="617"/>
      <c r="T110" s="619">
        <v>0</v>
      </c>
      <c r="U110" s="618">
        <v>0</v>
      </c>
      <c r="V110" s="372">
        <v>0</v>
      </c>
      <c r="W110" s="541" t="s">
        <v>186</v>
      </c>
    </row>
    <row r="111" ht="27" customHeight="1">
      <c r="A111" s="625"/>
      <c r="B111" s="626" t="s">
        <v>129</v>
      </c>
      <c r="C111" s="620"/>
      <c r="D111" s="627" t="s">
        <v>268</v>
      </c>
      <c r="E111" s="627"/>
      <c r="F111" s="627"/>
      <c r="G111" s="628" t="s">
        <v>276</v>
      </c>
      <c r="H111" s="412" t="s">
        <v>277</v>
      </c>
      <c r="I111" s="629"/>
      <c r="J111" s="630"/>
      <c r="K111" s="631"/>
      <c r="L111" s="632" t="s">
        <v>259</v>
      </c>
      <c r="M111" s="633">
        <v>20</v>
      </c>
      <c r="N111" s="634">
        <v>48.899999999999999</v>
      </c>
      <c r="O111" s="635">
        <v>49.100000000000001</v>
      </c>
      <c r="P111" s="458" t="s">
        <v>141</v>
      </c>
      <c r="Q111" s="459"/>
      <c r="R111" s="494"/>
      <c r="S111" s="636"/>
      <c r="T111" s="637">
        <v>0</v>
      </c>
      <c r="U111" s="637">
        <v>0</v>
      </c>
      <c r="V111" s="638">
        <v>0</v>
      </c>
      <c r="W111" s="639" t="s">
        <v>186</v>
      </c>
    </row>
    <row r="112" ht="26.25" customHeight="1">
      <c r="A112" s="640"/>
      <c r="B112" s="641"/>
      <c r="C112" s="623"/>
      <c r="D112" s="642" t="s">
        <v>268</v>
      </c>
      <c r="E112" s="643"/>
      <c r="F112" s="643"/>
      <c r="G112" s="427" t="s">
        <v>278</v>
      </c>
      <c r="H112" s="507" t="s">
        <v>279</v>
      </c>
      <c r="I112" s="582">
        <v>3</v>
      </c>
      <c r="J112" s="429">
        <v>0.29999999999999999</v>
      </c>
      <c r="K112" s="583">
        <v>48.399999999999999</v>
      </c>
      <c r="L112" s="644" t="s">
        <v>259</v>
      </c>
      <c r="M112" s="645">
        <v>20</v>
      </c>
      <c r="N112" s="646">
        <v>48.899999999999999</v>
      </c>
      <c r="O112" s="647">
        <v>49.100000000000001</v>
      </c>
      <c r="P112" s="435" t="s">
        <v>141</v>
      </c>
      <c r="Q112" s="436"/>
      <c r="R112" s="498"/>
      <c r="S112" s="648"/>
      <c r="T112" s="649">
        <v>0</v>
      </c>
      <c r="U112" s="649">
        <v>0</v>
      </c>
      <c r="V112" s="589">
        <v>0</v>
      </c>
      <c r="W112" s="538" t="s">
        <v>186</v>
      </c>
    </row>
    <row r="113" s="1" customFormat="1" ht="26.25" customHeight="1">
      <c r="A113" s="640"/>
      <c r="B113" s="641"/>
      <c r="C113" s="625"/>
      <c r="D113" s="650" t="s">
        <v>129</v>
      </c>
      <c r="E113" s="651"/>
      <c r="F113" s="651"/>
      <c r="G113" s="302" t="s">
        <v>280</v>
      </c>
      <c r="H113" s="377" t="s">
        <v>281</v>
      </c>
      <c r="I113" s="582"/>
      <c r="J113" s="429"/>
      <c r="K113" s="583"/>
      <c r="L113" s="652"/>
      <c r="M113" s="592"/>
      <c r="N113" s="593"/>
      <c r="O113" s="594"/>
      <c r="P113" s="466" t="s">
        <v>141</v>
      </c>
      <c r="Q113" s="467"/>
      <c r="R113" s="468"/>
      <c r="S113" s="612"/>
      <c r="T113" s="653">
        <v>1.605</v>
      </c>
      <c r="U113" s="654">
        <v>1.8999999999999999</v>
      </c>
      <c r="V113" s="313">
        <v>2</v>
      </c>
      <c r="W113" s="487"/>
    </row>
    <row r="114" s="1" customFormat="1" ht="26.25" customHeight="1">
      <c r="A114" s="640"/>
      <c r="B114" s="641"/>
      <c r="C114" s="640"/>
      <c r="D114" s="655"/>
      <c r="E114" s="656"/>
      <c r="F114" s="656"/>
      <c r="G114" s="427"/>
      <c r="H114" s="377" t="s">
        <v>282</v>
      </c>
      <c r="I114" s="582"/>
      <c r="J114" s="429"/>
      <c r="K114" s="583"/>
      <c r="L114" s="652"/>
      <c r="M114" s="592"/>
      <c r="N114" s="593"/>
      <c r="O114" s="594"/>
      <c r="P114" s="466" t="s">
        <v>141</v>
      </c>
      <c r="Q114" s="467"/>
      <c r="R114" s="468"/>
      <c r="S114" s="612"/>
      <c r="T114" s="657"/>
      <c r="U114" s="658"/>
      <c r="V114" s="530"/>
      <c r="W114" s="52"/>
    </row>
    <row r="115" s="1" customFormat="1" ht="26.25" customHeight="1">
      <c r="A115" s="659"/>
      <c r="B115" s="660"/>
      <c r="C115" s="640"/>
      <c r="D115" s="655"/>
      <c r="E115" s="656"/>
      <c r="F115" s="656"/>
      <c r="G115" s="427"/>
      <c r="H115" s="377" t="s">
        <v>283</v>
      </c>
      <c r="I115" s="582"/>
      <c r="J115" s="429"/>
      <c r="K115" s="583"/>
      <c r="L115" s="652"/>
      <c r="M115" s="592"/>
      <c r="N115" s="593"/>
      <c r="O115" s="594"/>
      <c r="P115" s="466" t="s">
        <v>141</v>
      </c>
      <c r="Q115" s="467"/>
      <c r="R115" s="468"/>
      <c r="S115" s="612"/>
      <c r="T115" s="657"/>
      <c r="U115" s="658"/>
      <c r="V115" s="530"/>
      <c r="W115" s="52"/>
    </row>
    <row r="116" s="1" customFormat="1" ht="26.25" customHeight="1">
      <c r="A116" s="522"/>
      <c r="B116" s="661" t="s">
        <v>129</v>
      </c>
      <c r="C116" s="640"/>
      <c r="D116" s="655"/>
      <c r="E116" s="656"/>
      <c r="F116" s="656"/>
      <c r="G116" s="427"/>
      <c r="H116" s="377" t="s">
        <v>284</v>
      </c>
      <c r="I116" s="582"/>
      <c r="J116" s="429"/>
      <c r="K116" s="583"/>
      <c r="L116" s="652"/>
      <c r="M116" s="592"/>
      <c r="N116" s="593"/>
      <c r="O116" s="594"/>
      <c r="P116" s="466" t="s">
        <v>141</v>
      </c>
      <c r="Q116" s="467"/>
      <c r="R116" s="468"/>
      <c r="S116" s="612"/>
      <c r="T116" s="657"/>
      <c r="U116" s="658"/>
      <c r="V116" s="530"/>
      <c r="W116" s="52"/>
    </row>
    <row r="117" s="1" customFormat="1" ht="26.25" customHeight="1">
      <c r="A117" s="524"/>
      <c r="B117" s="662"/>
      <c r="C117" s="659"/>
      <c r="D117" s="663"/>
      <c r="E117" s="664"/>
      <c r="F117" s="664"/>
      <c r="G117" s="362"/>
      <c r="H117" s="377" t="s">
        <v>232</v>
      </c>
      <c r="I117" s="582"/>
      <c r="J117" s="429"/>
      <c r="K117" s="583"/>
      <c r="L117" s="652"/>
      <c r="M117" s="592"/>
      <c r="N117" s="593"/>
      <c r="O117" s="594"/>
      <c r="P117" s="665" t="s">
        <v>141</v>
      </c>
      <c r="Q117" s="666"/>
      <c r="R117" s="554"/>
      <c r="S117" s="667"/>
      <c r="T117" s="668"/>
      <c r="U117" s="669"/>
      <c r="V117" s="532"/>
      <c r="W117" s="481"/>
    </row>
    <row r="118" s="1" customFormat="1" ht="27" customHeight="1">
      <c r="A118" s="524"/>
      <c r="B118" s="662"/>
      <c r="C118" s="522"/>
      <c r="D118" s="670" t="s">
        <v>129</v>
      </c>
      <c r="E118" s="301"/>
      <c r="F118" s="301"/>
      <c r="G118" s="671" t="s">
        <v>226</v>
      </c>
      <c r="H118" s="377" t="s">
        <v>285</v>
      </c>
      <c r="I118" s="582"/>
      <c r="J118" s="429"/>
      <c r="K118" s="583"/>
      <c r="L118" s="652" t="s">
        <v>286</v>
      </c>
      <c r="M118" s="592">
        <v>25</v>
      </c>
      <c r="N118" s="593">
        <v>48.899999999999999</v>
      </c>
      <c r="O118" s="594">
        <v>49.100000000000001</v>
      </c>
      <c r="P118" s="435" t="s">
        <v>287</v>
      </c>
      <c r="Q118" s="436">
        <v>53</v>
      </c>
      <c r="R118" s="498">
        <v>49.600000000000001</v>
      </c>
      <c r="S118" s="648">
        <v>49.5</v>
      </c>
      <c r="T118" s="672">
        <v>0.80000000000000004</v>
      </c>
      <c r="U118" s="672">
        <v>0.80000000000000004</v>
      </c>
      <c r="V118" s="673">
        <v>0.69999999999999996</v>
      </c>
      <c r="W118" s="487"/>
    </row>
    <row r="119" s="1" customFormat="1" ht="26.25" customHeight="1">
      <c r="A119" s="524"/>
      <c r="B119" s="662"/>
      <c r="C119" s="524"/>
      <c r="D119" s="674"/>
      <c r="E119" s="275"/>
      <c r="F119" s="275"/>
      <c r="G119" s="675"/>
      <c r="H119" s="377" t="s">
        <v>288</v>
      </c>
      <c r="I119" s="582"/>
      <c r="J119" s="429"/>
      <c r="K119" s="583"/>
      <c r="L119" s="652" t="s">
        <v>286</v>
      </c>
      <c r="M119" s="592">
        <v>25</v>
      </c>
      <c r="N119" s="593">
        <v>48.899999999999999</v>
      </c>
      <c r="O119" s="594">
        <v>49.100000000000001</v>
      </c>
      <c r="P119" s="466" t="s">
        <v>287</v>
      </c>
      <c r="Q119" s="467">
        <v>52</v>
      </c>
      <c r="R119" s="468">
        <v>49.600000000000001</v>
      </c>
      <c r="S119" s="612">
        <v>49.5</v>
      </c>
      <c r="T119" s="676"/>
      <c r="U119" s="677"/>
      <c r="V119" s="65"/>
      <c r="W119" s="470"/>
    </row>
    <row r="120" s="1" customFormat="1" ht="27" customHeight="1">
      <c r="A120" s="678"/>
      <c r="B120" s="679"/>
      <c r="C120" s="524"/>
      <c r="D120" s="674"/>
      <c r="E120" s="275"/>
      <c r="F120" s="275"/>
      <c r="G120" s="675"/>
      <c r="H120" s="377" t="s">
        <v>289</v>
      </c>
      <c r="I120" s="582"/>
      <c r="J120" s="429"/>
      <c r="K120" s="583"/>
      <c r="L120" s="652" t="s">
        <v>286</v>
      </c>
      <c r="M120" s="592">
        <v>25</v>
      </c>
      <c r="N120" s="593">
        <v>48.899999999999999</v>
      </c>
      <c r="O120" s="594">
        <v>49.100000000000001</v>
      </c>
      <c r="P120" s="466" t="s">
        <v>287</v>
      </c>
      <c r="Q120" s="467">
        <v>51</v>
      </c>
      <c r="R120" s="468">
        <v>49.600000000000001</v>
      </c>
      <c r="S120" s="612">
        <v>49.5</v>
      </c>
      <c r="T120" s="676"/>
      <c r="U120" s="677"/>
      <c r="V120" s="65"/>
      <c r="W120" s="470"/>
    </row>
    <row r="121" s="1" customFormat="1" ht="34.5" customHeight="1">
      <c r="A121" s="591"/>
      <c r="B121" s="349" t="s">
        <v>241</v>
      </c>
      <c r="C121" s="524"/>
      <c r="D121" s="674"/>
      <c r="E121" s="275"/>
      <c r="F121" s="275"/>
      <c r="G121" s="675"/>
      <c r="H121" s="377" t="s">
        <v>290</v>
      </c>
      <c r="I121" s="582"/>
      <c r="J121" s="429"/>
      <c r="K121" s="583"/>
      <c r="L121" s="652" t="s">
        <v>286</v>
      </c>
      <c r="M121" s="592">
        <v>25</v>
      </c>
      <c r="N121" s="593">
        <v>48.899999999999999</v>
      </c>
      <c r="O121" s="594">
        <v>49.100000000000001</v>
      </c>
      <c r="P121" s="466" t="s">
        <v>287</v>
      </c>
      <c r="Q121" s="467">
        <v>50</v>
      </c>
      <c r="R121" s="468">
        <v>49.600000000000001</v>
      </c>
      <c r="S121" s="612">
        <v>49.5</v>
      </c>
      <c r="T121" s="676"/>
      <c r="U121" s="677"/>
      <c r="V121" s="65"/>
      <c r="W121" s="470"/>
    </row>
    <row r="122" s="1" customFormat="1" ht="43.5" customHeight="1">
      <c r="A122" s="680"/>
      <c r="B122" s="349" t="s">
        <v>291</v>
      </c>
      <c r="C122" s="678"/>
      <c r="D122" s="681"/>
      <c r="E122" s="352"/>
      <c r="F122" s="352"/>
      <c r="G122" s="682"/>
      <c r="H122" s="377" t="s">
        <v>292</v>
      </c>
      <c r="I122" s="582"/>
      <c r="J122" s="429"/>
      <c r="K122" s="583"/>
      <c r="L122" s="652" t="s">
        <v>286</v>
      </c>
      <c r="M122" s="592">
        <v>25</v>
      </c>
      <c r="N122" s="593">
        <v>48.899999999999999</v>
      </c>
      <c r="O122" s="683">
        <v>49.100000000000001</v>
      </c>
      <c r="P122" s="458" t="s">
        <v>287</v>
      </c>
      <c r="Q122" s="459">
        <v>49</v>
      </c>
      <c r="R122" s="494">
        <v>49.600000000000001</v>
      </c>
      <c r="S122" s="596">
        <v>49.5</v>
      </c>
      <c r="T122" s="684"/>
      <c r="U122" s="684"/>
      <c r="V122" s="685"/>
      <c r="W122" s="538"/>
    </row>
    <row r="123" s="1" customFormat="1" ht="52.5" customHeight="1">
      <c r="A123" s="475"/>
      <c r="B123" s="476" t="s">
        <v>293</v>
      </c>
      <c r="C123" s="591"/>
      <c r="D123" s="360" t="s">
        <v>241</v>
      </c>
      <c r="E123" s="360"/>
      <c r="F123" s="360"/>
      <c r="G123" s="376" t="s">
        <v>294</v>
      </c>
      <c r="H123" s="363" t="s">
        <v>295</v>
      </c>
      <c r="I123" s="582"/>
      <c r="J123" s="429"/>
      <c r="K123" s="583"/>
      <c r="L123" s="686" t="s">
        <v>286</v>
      </c>
      <c r="M123" s="687">
        <v>25</v>
      </c>
      <c r="N123" s="688">
        <v>48.899999999999999</v>
      </c>
      <c r="O123" s="689">
        <v>49.100000000000001</v>
      </c>
      <c r="P123" s="435" t="s">
        <v>296</v>
      </c>
      <c r="Q123" s="436">
        <v>44</v>
      </c>
      <c r="R123" s="498">
        <v>49.600000000000001</v>
      </c>
      <c r="S123" s="437">
        <v>49.5</v>
      </c>
      <c r="T123" s="324">
        <v>1.3</v>
      </c>
      <c r="U123" s="371">
        <v>1.1000000000000001</v>
      </c>
      <c r="V123" s="372">
        <v>1.3</v>
      </c>
      <c r="W123" s="541"/>
    </row>
    <row r="124" ht="54.75" customHeight="1">
      <c r="A124" s="542"/>
      <c r="B124" s="543"/>
      <c r="C124" s="591"/>
      <c r="D124" s="360" t="s">
        <v>291</v>
      </c>
      <c r="E124" s="360"/>
      <c r="F124" s="360"/>
      <c r="G124" s="376" t="s">
        <v>257</v>
      </c>
      <c r="H124" s="377" t="s">
        <v>297</v>
      </c>
      <c r="I124" s="582"/>
      <c r="J124" s="429"/>
      <c r="K124" s="583"/>
      <c r="L124" s="652" t="s">
        <v>286</v>
      </c>
      <c r="M124" s="592">
        <v>25</v>
      </c>
      <c r="N124" s="593">
        <v>48.899999999999999</v>
      </c>
      <c r="O124" s="594">
        <v>49.100000000000001</v>
      </c>
      <c r="P124" s="458" t="s">
        <v>296</v>
      </c>
      <c r="Q124" s="459">
        <v>43</v>
      </c>
      <c r="R124" s="494">
        <v>49.600000000000001</v>
      </c>
      <c r="S124" s="460">
        <v>49.5</v>
      </c>
      <c r="T124" s="371">
        <v>2.7000000000000002</v>
      </c>
      <c r="U124" s="371">
        <v>2.7999999999999998</v>
      </c>
      <c r="V124" s="372">
        <v>2.8999999999999999</v>
      </c>
      <c r="W124" s="541"/>
    </row>
    <row r="125" ht="26.25" customHeight="1">
      <c r="A125" s="542"/>
      <c r="B125" s="543"/>
      <c r="C125" s="475"/>
      <c r="D125" s="385" t="s">
        <v>293</v>
      </c>
      <c r="E125" s="388"/>
      <c r="F125" s="388"/>
      <c r="G125" s="463" t="s">
        <v>298</v>
      </c>
      <c r="H125" s="363" t="s">
        <v>299</v>
      </c>
      <c r="I125" s="582"/>
      <c r="J125" s="429"/>
      <c r="K125" s="583"/>
      <c r="L125" s="652" t="s">
        <v>286</v>
      </c>
      <c r="M125" s="592">
        <v>25</v>
      </c>
      <c r="N125" s="593">
        <v>48.899999999999999</v>
      </c>
      <c r="O125" s="594">
        <v>49.100000000000001</v>
      </c>
      <c r="P125" s="690" t="s">
        <v>300</v>
      </c>
      <c r="Q125" s="436">
        <v>38</v>
      </c>
      <c r="R125" s="498">
        <v>49.600000000000001</v>
      </c>
      <c r="S125" s="437">
        <v>49.579999999999998</v>
      </c>
      <c r="T125" s="311">
        <v>4.4000000000000004</v>
      </c>
      <c r="U125" s="312">
        <v>4.5</v>
      </c>
      <c r="V125" s="313">
        <v>4.2999999999999998</v>
      </c>
      <c r="W125" s="487"/>
    </row>
    <row r="126" ht="27.75" customHeight="1">
      <c r="A126" s="578"/>
      <c r="B126" s="579"/>
      <c r="C126" s="542"/>
      <c r="D126" s="388"/>
      <c r="E126" s="388"/>
      <c r="F126" s="388"/>
      <c r="G126" s="463"/>
      <c r="H126" s="363" t="s">
        <v>301</v>
      </c>
      <c r="I126" s="582"/>
      <c r="J126" s="429"/>
      <c r="K126" s="583"/>
      <c r="L126" s="652" t="s">
        <v>286</v>
      </c>
      <c r="M126" s="592">
        <v>25</v>
      </c>
      <c r="N126" s="593">
        <v>48.899999999999999</v>
      </c>
      <c r="O126" s="594">
        <v>49.100000000000001</v>
      </c>
      <c r="P126" s="449" t="s">
        <v>300</v>
      </c>
      <c r="Q126" s="450">
        <v>37</v>
      </c>
      <c r="R126" s="472">
        <v>49.600000000000001</v>
      </c>
      <c r="S126" s="451">
        <v>49.579999999999998</v>
      </c>
      <c r="T126" s="324"/>
      <c r="U126" s="325"/>
      <c r="V126" s="326"/>
      <c r="W126" s="470"/>
    </row>
    <row r="127" ht="27" customHeight="1">
      <c r="A127" s="691"/>
      <c r="B127" s="606" t="s">
        <v>129</v>
      </c>
      <c r="C127" s="542"/>
      <c r="D127" s="388"/>
      <c r="E127" s="388"/>
      <c r="F127" s="388"/>
      <c r="G127" s="463"/>
      <c r="H127" s="363" t="s">
        <v>302</v>
      </c>
      <c r="I127" s="582"/>
      <c r="J127" s="429"/>
      <c r="K127" s="583"/>
      <c r="L127" s="652" t="s">
        <v>286</v>
      </c>
      <c r="M127" s="592">
        <v>25</v>
      </c>
      <c r="N127" s="593">
        <v>48.899999999999999</v>
      </c>
      <c r="O127" s="594">
        <v>49.100000000000001</v>
      </c>
      <c r="P127" s="449" t="s">
        <v>300</v>
      </c>
      <c r="Q127" s="450">
        <v>36</v>
      </c>
      <c r="R127" s="472">
        <v>49.600000000000001</v>
      </c>
      <c r="S127" s="451">
        <v>49.579999999999998</v>
      </c>
      <c r="T127" s="324"/>
      <c r="U127" s="325"/>
      <c r="V127" s="326"/>
      <c r="W127" s="470"/>
    </row>
    <row r="128" ht="24.75" customHeight="1">
      <c r="A128" s="591"/>
      <c r="B128" s="349" t="s">
        <v>303</v>
      </c>
      <c r="C128" s="578"/>
      <c r="D128" s="361"/>
      <c r="E128" s="361"/>
      <c r="F128" s="361"/>
      <c r="G128" s="480"/>
      <c r="H128" s="363" t="s">
        <v>304</v>
      </c>
      <c r="I128" s="582"/>
      <c r="J128" s="429"/>
      <c r="K128" s="583"/>
      <c r="L128" s="652" t="s">
        <v>286</v>
      </c>
      <c r="M128" s="592">
        <v>25</v>
      </c>
      <c r="N128" s="593">
        <v>48.899999999999999</v>
      </c>
      <c r="O128" s="594">
        <v>49.100000000000001</v>
      </c>
      <c r="P128" s="449" t="s">
        <v>300</v>
      </c>
      <c r="Q128" s="450">
        <v>35</v>
      </c>
      <c r="R128" s="472">
        <v>49.600000000000001</v>
      </c>
      <c r="S128" s="451">
        <v>49.579999999999998</v>
      </c>
      <c r="T128" s="334"/>
      <c r="U128" s="334"/>
      <c r="V128" s="335"/>
      <c r="W128" s="538"/>
    </row>
    <row r="129" ht="25.5" customHeight="1">
      <c r="A129" s="692"/>
      <c r="B129" s="693" t="s">
        <v>129</v>
      </c>
      <c r="C129" s="605"/>
      <c r="D129" s="608" t="s">
        <v>129</v>
      </c>
      <c r="E129" s="694"/>
      <c r="F129" s="694"/>
      <c r="G129" s="362" t="s">
        <v>305</v>
      </c>
      <c r="H129" s="377" t="s">
        <v>306</v>
      </c>
      <c r="I129" s="582"/>
      <c r="J129" s="429"/>
      <c r="K129" s="583"/>
      <c r="L129" s="652" t="s">
        <v>286</v>
      </c>
      <c r="M129" s="592">
        <v>25</v>
      </c>
      <c r="N129" s="593">
        <v>48.899999999999999</v>
      </c>
      <c r="O129" s="594">
        <v>49.100000000000001</v>
      </c>
      <c r="P129" s="695" t="s">
        <v>300</v>
      </c>
      <c r="Q129" s="467">
        <v>34</v>
      </c>
      <c r="R129" s="468">
        <v>49.600000000000001</v>
      </c>
      <c r="S129" s="696">
        <v>49.579999999999998</v>
      </c>
      <c r="T129" s="324">
        <v>0.90000000000000002</v>
      </c>
      <c r="U129" s="371">
        <v>1.6000000000000001</v>
      </c>
      <c r="V129" s="372">
        <v>1.3</v>
      </c>
      <c r="W129" s="541"/>
    </row>
    <row r="130" ht="39" customHeight="1">
      <c r="A130" s="591"/>
      <c r="B130" s="349" t="s">
        <v>241</v>
      </c>
      <c r="C130" s="591"/>
      <c r="D130" s="360" t="s">
        <v>303</v>
      </c>
      <c r="E130" s="361"/>
      <c r="F130" s="361"/>
      <c r="G130" s="362" t="s">
        <v>307</v>
      </c>
      <c r="H130" s="377" t="s">
        <v>308</v>
      </c>
      <c r="I130" s="582"/>
      <c r="J130" s="429"/>
      <c r="K130" s="583"/>
      <c r="L130" s="652" t="s">
        <v>286</v>
      </c>
      <c r="M130" s="592">
        <v>25</v>
      </c>
      <c r="N130" s="593">
        <v>48.899999999999999</v>
      </c>
      <c r="O130" s="594">
        <v>49.100000000000001</v>
      </c>
      <c r="P130" s="697" t="s">
        <v>300</v>
      </c>
      <c r="Q130" s="450">
        <v>33</v>
      </c>
      <c r="R130" s="472">
        <v>49.600000000000001</v>
      </c>
      <c r="S130" s="451">
        <v>49.579999999999998</v>
      </c>
      <c r="T130" s="371">
        <v>0.29999999999999999</v>
      </c>
      <c r="U130" s="371">
        <v>0.29999999999999999</v>
      </c>
      <c r="V130" s="372">
        <v>0.29999999999999999</v>
      </c>
      <c r="W130" s="541"/>
    </row>
    <row r="131" s="1" customFormat="1" ht="39" customHeight="1">
      <c r="A131" s="475"/>
      <c r="B131" s="698" t="s">
        <v>129</v>
      </c>
      <c r="C131" s="534"/>
      <c r="D131" s="699" t="s">
        <v>129</v>
      </c>
      <c r="E131" s="385"/>
      <c r="F131" s="385"/>
      <c r="G131" s="302" t="s">
        <v>309</v>
      </c>
      <c r="H131" s="616" t="s">
        <v>310</v>
      </c>
      <c r="I131" s="582"/>
      <c r="J131" s="429"/>
      <c r="K131" s="583"/>
      <c r="L131" s="609"/>
      <c r="M131" s="549"/>
      <c r="N131" s="610"/>
      <c r="O131" s="551"/>
      <c r="P131" s="697" t="s">
        <v>141</v>
      </c>
      <c r="Q131" s="450"/>
      <c r="R131" s="472"/>
      <c r="S131" s="617"/>
      <c r="T131" s="618">
        <v>5.8700000000000001</v>
      </c>
      <c r="U131" s="618">
        <v>6.9000000000000004</v>
      </c>
      <c r="V131" s="372">
        <v>7.5999999999999996</v>
      </c>
      <c r="W131" s="541"/>
    </row>
    <row r="132" ht="45.75" customHeight="1">
      <c r="A132" s="542"/>
      <c r="B132" s="700"/>
      <c r="C132" s="591"/>
      <c r="D132" s="360" t="s">
        <v>241</v>
      </c>
      <c r="E132" s="360"/>
      <c r="F132" s="360"/>
      <c r="G132" s="376" t="s">
        <v>311</v>
      </c>
      <c r="H132" s="377" t="s">
        <v>312</v>
      </c>
      <c r="I132" s="582"/>
      <c r="J132" s="429"/>
      <c r="K132" s="583"/>
      <c r="L132" s="652" t="s">
        <v>286</v>
      </c>
      <c r="M132" s="592">
        <v>25</v>
      </c>
      <c r="N132" s="701">
        <v>48.899999999999999</v>
      </c>
      <c r="O132" s="594">
        <v>49.100000000000001</v>
      </c>
      <c r="P132" s="697" t="s">
        <v>300</v>
      </c>
      <c r="Q132" s="450">
        <v>32</v>
      </c>
      <c r="R132" s="472">
        <v>49.600000000000001</v>
      </c>
      <c r="S132" s="451">
        <v>49.579999999999998</v>
      </c>
      <c r="T132" s="702">
        <v>2.6000000000000001</v>
      </c>
      <c r="U132" s="371">
        <v>3.5</v>
      </c>
      <c r="V132" s="372">
        <v>3.3999999999999999</v>
      </c>
      <c r="W132" s="541"/>
    </row>
    <row r="133" s="1" customFormat="1" ht="45.75" customHeight="1">
      <c r="A133" s="703"/>
      <c r="B133" s="704" t="s">
        <v>313</v>
      </c>
      <c r="C133" s="475"/>
      <c r="D133" s="302" t="s">
        <v>129</v>
      </c>
      <c r="E133" s="302"/>
      <c r="F133" s="302"/>
      <c r="G133" s="484" t="s">
        <v>314</v>
      </c>
      <c r="H133" s="341" t="s">
        <v>315</v>
      </c>
      <c r="I133" s="582"/>
      <c r="J133" s="429"/>
      <c r="K133" s="583"/>
      <c r="L133" s="705" t="s">
        <v>286</v>
      </c>
      <c r="M133" s="706">
        <v>25</v>
      </c>
      <c r="N133" s="707">
        <v>48.899999999999999</v>
      </c>
      <c r="O133" s="622">
        <v>49.049999999999997</v>
      </c>
      <c r="P133" s="611" t="s">
        <v>300</v>
      </c>
      <c r="Q133" s="467">
        <v>31</v>
      </c>
      <c r="R133" s="468">
        <v>49.600000000000001</v>
      </c>
      <c r="S133" s="696">
        <v>49.549999999999997</v>
      </c>
      <c r="T133" s="708">
        <v>2.5</v>
      </c>
      <c r="U133" s="708">
        <v>2.5</v>
      </c>
      <c r="V133" s="709">
        <v>2.6000000000000001</v>
      </c>
      <c r="W133" s="487"/>
    </row>
    <row r="134" s="1" customFormat="1" ht="45.75" customHeight="1">
      <c r="A134" s="710"/>
      <c r="B134" s="567" t="s">
        <v>169</v>
      </c>
      <c r="C134" s="542"/>
      <c r="D134" s="362"/>
      <c r="E134" s="362"/>
      <c r="F134" s="362"/>
      <c r="G134" s="480"/>
      <c r="H134" s="341" t="s">
        <v>316</v>
      </c>
      <c r="I134" s="582"/>
      <c r="J134" s="429"/>
      <c r="K134" s="583"/>
      <c r="L134" s="705" t="s">
        <v>286</v>
      </c>
      <c r="M134" s="706">
        <v>25</v>
      </c>
      <c r="N134" s="707">
        <v>48.899999999999999</v>
      </c>
      <c r="O134" s="622">
        <v>49.049999999999997</v>
      </c>
      <c r="P134" s="711" t="s">
        <v>300</v>
      </c>
      <c r="Q134" s="459">
        <v>30</v>
      </c>
      <c r="R134" s="494">
        <v>49.600000000000001</v>
      </c>
      <c r="S134" s="460">
        <v>49.549999999999997</v>
      </c>
      <c r="T134" s="531"/>
      <c r="U134" s="531"/>
      <c r="V134" s="532"/>
      <c r="W134" s="487"/>
    </row>
    <row r="135" ht="85.5" customHeight="1">
      <c r="A135" s="712"/>
      <c r="B135" s="476" t="s">
        <v>169</v>
      </c>
      <c r="C135" s="703"/>
      <c r="D135" s="713" t="s">
        <v>313</v>
      </c>
      <c r="E135" s="713"/>
      <c r="F135" s="713"/>
      <c r="G135" s="628" t="s">
        <v>280</v>
      </c>
      <c r="H135" s="412" t="s">
        <v>317</v>
      </c>
      <c r="I135" s="629"/>
      <c r="J135" s="630"/>
      <c r="K135" s="631"/>
      <c r="L135" s="714" t="s">
        <v>286</v>
      </c>
      <c r="M135" s="633">
        <v>25</v>
      </c>
      <c r="N135" s="715">
        <v>48.899999999999999</v>
      </c>
      <c r="O135" s="716">
        <v>49.049999999999997</v>
      </c>
      <c r="P135" s="611" t="s">
        <v>141</v>
      </c>
      <c r="Q135" s="493"/>
      <c r="R135" s="595"/>
      <c r="S135" s="717"/>
      <c r="T135" s="619">
        <v>0</v>
      </c>
      <c r="U135" s="637">
        <v>0</v>
      </c>
      <c r="V135" s="638">
        <v>0</v>
      </c>
      <c r="W135" s="487" t="s">
        <v>186</v>
      </c>
      <c r="BB135" s="718"/>
    </row>
    <row r="136" ht="64.5" customHeight="1">
      <c r="A136" s="511"/>
      <c r="B136" s="489"/>
      <c r="C136" s="710"/>
      <c r="D136" s="580" t="s">
        <v>169</v>
      </c>
      <c r="E136" s="580"/>
      <c r="F136" s="580"/>
      <c r="G136" s="257" t="s">
        <v>318</v>
      </c>
      <c r="H136" s="258" t="s">
        <v>319</v>
      </c>
      <c r="I136" s="719">
        <v>4</v>
      </c>
      <c r="J136" s="720">
        <v>0.29999999999999999</v>
      </c>
      <c r="K136" s="721">
        <v>48.200000000000003</v>
      </c>
      <c r="L136" s="584" t="s">
        <v>286</v>
      </c>
      <c r="M136" s="585">
        <v>25</v>
      </c>
      <c r="N136" s="722">
        <v>48.899999999999999</v>
      </c>
      <c r="O136" s="587">
        <v>49.100000000000001</v>
      </c>
      <c r="P136" s="597" t="s">
        <v>320</v>
      </c>
      <c r="Q136" s="598">
        <v>25</v>
      </c>
      <c r="R136" s="599">
        <v>49.600000000000001</v>
      </c>
      <c r="S136" s="600">
        <v>49.549999999999997</v>
      </c>
      <c r="T136" s="588">
        <v>3.7000000000000002</v>
      </c>
      <c r="U136" s="588">
        <v>3.8999999999999999</v>
      </c>
      <c r="V136" s="589">
        <v>4.2000000000000002</v>
      </c>
      <c r="W136" s="723"/>
    </row>
    <row r="137" ht="53.25" customHeight="1">
      <c r="A137" s="518"/>
      <c r="B137" s="478"/>
      <c r="C137" s="712"/>
      <c r="D137" s="385" t="s">
        <v>169</v>
      </c>
      <c r="E137" s="388"/>
      <c r="F137" s="388"/>
      <c r="G137" s="362" t="s">
        <v>321</v>
      </c>
      <c r="H137" s="363" t="s">
        <v>322</v>
      </c>
      <c r="I137" s="582"/>
      <c r="J137" s="429"/>
      <c r="K137" s="583"/>
      <c r="L137" s="652" t="s">
        <v>323</v>
      </c>
      <c r="M137" s="592">
        <v>30</v>
      </c>
      <c r="N137" s="701">
        <v>48.899999999999999</v>
      </c>
      <c r="O137" s="594">
        <v>49.100000000000001</v>
      </c>
      <c r="P137" s="665" t="s">
        <v>324</v>
      </c>
      <c r="Q137" s="666">
        <v>20</v>
      </c>
      <c r="R137" s="554">
        <v>49.600000000000001</v>
      </c>
      <c r="S137" s="469">
        <v>49.549999999999997</v>
      </c>
      <c r="T137" s="371">
        <v>4.0999999999999996</v>
      </c>
      <c r="U137" s="371">
        <v>5.7999999999999998</v>
      </c>
      <c r="V137" s="372">
        <v>4.7999999999999998</v>
      </c>
      <c r="W137" s="538" t="s">
        <v>147</v>
      </c>
    </row>
    <row r="138" ht="75.75" customHeight="1">
      <c r="A138" s="724"/>
      <c r="B138" s="725"/>
      <c r="C138" s="511"/>
      <c r="D138" s="501"/>
      <c r="E138" s="501"/>
      <c r="F138" s="501"/>
      <c r="G138" s="376" t="s">
        <v>321</v>
      </c>
      <c r="H138" s="363" t="s">
        <v>325</v>
      </c>
      <c r="I138" s="582"/>
      <c r="J138" s="429"/>
      <c r="K138" s="583"/>
      <c r="L138" s="652" t="s">
        <v>323</v>
      </c>
      <c r="M138" s="592">
        <v>30</v>
      </c>
      <c r="N138" s="701">
        <v>48.899999999999999</v>
      </c>
      <c r="O138" s="594">
        <v>49.100000000000001</v>
      </c>
      <c r="P138" s="597" t="s">
        <v>326</v>
      </c>
      <c r="Q138" s="598">
        <v>15</v>
      </c>
      <c r="R138" s="599">
        <v>49.600000000000001</v>
      </c>
      <c r="S138" s="600">
        <v>49.549999999999997</v>
      </c>
      <c r="T138" s="371">
        <v>2</v>
      </c>
      <c r="U138" s="371">
        <v>2</v>
      </c>
      <c r="V138" s="372">
        <v>2</v>
      </c>
      <c r="W138" s="541"/>
    </row>
    <row r="139" ht="104.25" customHeight="1">
      <c r="A139" s="726" t="s">
        <v>327</v>
      </c>
      <c r="B139" s="727" t="s">
        <v>129</v>
      </c>
      <c r="C139" s="518"/>
      <c r="D139" s="490"/>
      <c r="E139" s="490"/>
      <c r="F139" s="490"/>
      <c r="G139" s="376" t="s">
        <v>321</v>
      </c>
      <c r="H139" s="377" t="s">
        <v>328</v>
      </c>
      <c r="I139" s="582"/>
      <c r="J139" s="429"/>
      <c r="K139" s="583"/>
      <c r="L139" s="652" t="s">
        <v>323</v>
      </c>
      <c r="M139" s="592">
        <v>30</v>
      </c>
      <c r="N139" s="701">
        <v>48.899999999999999</v>
      </c>
      <c r="O139" s="594">
        <v>49.100000000000001</v>
      </c>
      <c r="P139" s="492" t="s">
        <v>329</v>
      </c>
      <c r="Q139" s="493">
        <v>10</v>
      </c>
      <c r="R139" s="595">
        <v>49.600000000000001</v>
      </c>
      <c r="S139" s="596">
        <v>49.549999999999997</v>
      </c>
      <c r="T139" s="371">
        <v>4.5</v>
      </c>
      <c r="U139" s="371">
        <v>6.5999999999999996</v>
      </c>
      <c r="V139" s="372">
        <v>5.5999999999999996</v>
      </c>
      <c r="W139" s="541" t="s">
        <v>147</v>
      </c>
    </row>
    <row r="140" ht="27.75" customHeight="1">
      <c r="A140" s="454"/>
      <c r="B140" s="455"/>
      <c r="C140" s="728"/>
      <c r="D140" s="728"/>
      <c r="E140" s="627"/>
      <c r="F140" s="627"/>
      <c r="G140" s="729" t="s">
        <v>247</v>
      </c>
      <c r="H140" s="730" t="s">
        <v>330</v>
      </c>
      <c r="I140" s="629"/>
      <c r="J140" s="630"/>
      <c r="K140" s="631"/>
      <c r="L140" s="731"/>
      <c r="M140" s="732"/>
      <c r="N140" s="733"/>
      <c r="O140" s="734"/>
      <c r="P140" s="735" t="s">
        <v>141</v>
      </c>
      <c r="Q140" s="736"/>
      <c r="R140" s="639"/>
      <c r="S140" s="737"/>
      <c r="T140" s="738">
        <v>8.1999999999999993</v>
      </c>
      <c r="U140" s="738">
        <v>7.5</v>
      </c>
      <c r="V140" s="739">
        <v>9</v>
      </c>
      <c r="W140" s="740"/>
    </row>
    <row r="141" ht="21.75" customHeight="1">
      <c r="A141" s="454" t="s">
        <v>331</v>
      </c>
      <c r="B141" s="455"/>
      <c r="C141" s="741" t="s">
        <v>327</v>
      </c>
      <c r="D141" s="742" t="s">
        <v>129</v>
      </c>
      <c r="E141" s="275"/>
      <c r="F141" s="275"/>
      <c r="G141" s="463" t="s">
        <v>314</v>
      </c>
      <c r="H141" s="341" t="s">
        <v>332</v>
      </c>
      <c r="I141" s="582">
        <v>5</v>
      </c>
      <c r="J141" s="429">
        <v>0.29999999999999999</v>
      </c>
      <c r="K141" s="743">
        <v>48</v>
      </c>
      <c r="L141" s="652" t="s">
        <v>323</v>
      </c>
      <c r="M141" s="592">
        <v>30</v>
      </c>
      <c r="N141" s="701">
        <v>48.899999999999999</v>
      </c>
      <c r="O141" s="744">
        <v>49.100000000000001</v>
      </c>
      <c r="P141" s="745" t="s">
        <v>333</v>
      </c>
      <c r="Q141" s="746">
        <v>129</v>
      </c>
      <c r="R141" s="747">
        <v>49.5</v>
      </c>
      <c r="S141" s="748">
        <v>49.479999999999997</v>
      </c>
      <c r="T141" s="749">
        <v>3</v>
      </c>
      <c r="U141" s="750">
        <v>4</v>
      </c>
      <c r="V141" s="751">
        <v>4.5</v>
      </c>
      <c r="W141" s="470"/>
    </row>
    <row r="142" s="1" customFormat="1" ht="25.5" customHeight="1">
      <c r="A142" s="454" t="s">
        <v>334</v>
      </c>
      <c r="B142" s="455"/>
      <c r="C142" s="454"/>
      <c r="D142" s="275"/>
      <c r="E142" s="275"/>
      <c r="F142" s="275"/>
      <c r="G142" s="463"/>
      <c r="H142" s="341" t="s">
        <v>335</v>
      </c>
      <c r="I142" s="582"/>
      <c r="J142" s="429"/>
      <c r="K142" s="743"/>
      <c r="L142" s="652" t="s">
        <v>323</v>
      </c>
      <c r="M142" s="592">
        <v>30</v>
      </c>
      <c r="N142" s="701">
        <v>48.899999999999999</v>
      </c>
      <c r="O142" s="587">
        <v>49.100000000000001</v>
      </c>
      <c r="P142" s="752" t="s">
        <v>333</v>
      </c>
      <c r="Q142" s="753">
        <v>128</v>
      </c>
      <c r="R142" s="754">
        <v>49.5</v>
      </c>
      <c r="S142" s="755">
        <v>49.479999999999997</v>
      </c>
      <c r="T142" s="324"/>
      <c r="U142" s="325"/>
      <c r="V142" s="326"/>
      <c r="W142" s="470"/>
    </row>
    <row r="143" ht="27" customHeight="1">
      <c r="A143" s="454"/>
      <c r="B143" s="455"/>
      <c r="C143" s="454" t="s">
        <v>331</v>
      </c>
      <c r="D143" s="275"/>
      <c r="E143" s="275"/>
      <c r="F143" s="275"/>
      <c r="G143" s="463"/>
      <c r="H143" s="341" t="s">
        <v>336</v>
      </c>
      <c r="I143" s="582"/>
      <c r="J143" s="429"/>
      <c r="K143" s="743"/>
      <c r="L143" s="652" t="s">
        <v>323</v>
      </c>
      <c r="M143" s="592">
        <v>30</v>
      </c>
      <c r="N143" s="701">
        <v>48.899999999999999</v>
      </c>
      <c r="O143" s="594">
        <v>49.100000000000001</v>
      </c>
      <c r="P143" s="756" t="s">
        <v>333</v>
      </c>
      <c r="Q143" s="757">
        <v>127</v>
      </c>
      <c r="R143" s="758">
        <v>49.5</v>
      </c>
      <c r="S143" s="759">
        <v>49.479999999999997</v>
      </c>
      <c r="T143" s="324"/>
      <c r="U143" s="325"/>
      <c r="V143" s="326"/>
      <c r="W143" s="52"/>
    </row>
    <row r="144" ht="25.5" customHeight="1">
      <c r="A144" s="760" t="s">
        <v>337</v>
      </c>
      <c r="B144" s="761"/>
      <c r="C144" s="454" t="s">
        <v>334</v>
      </c>
      <c r="D144" s="275"/>
      <c r="E144" s="275"/>
      <c r="F144" s="275"/>
      <c r="G144" s="463"/>
      <c r="H144" s="341" t="s">
        <v>338</v>
      </c>
      <c r="I144" s="582"/>
      <c r="J144" s="429"/>
      <c r="K144" s="743"/>
      <c r="L144" s="652" t="s">
        <v>323</v>
      </c>
      <c r="M144" s="592">
        <v>30</v>
      </c>
      <c r="N144" s="701">
        <v>48.899999999999999</v>
      </c>
      <c r="O144" s="594">
        <v>49.100000000000001</v>
      </c>
      <c r="P144" s="756" t="s">
        <v>333</v>
      </c>
      <c r="Q144" s="757">
        <v>126</v>
      </c>
      <c r="R144" s="758">
        <v>49.5</v>
      </c>
      <c r="S144" s="759">
        <v>49.479999999999997</v>
      </c>
      <c r="T144" s="324"/>
      <c r="U144" s="325"/>
      <c r="V144" s="326"/>
      <c r="W144" s="52"/>
    </row>
    <row r="145" s="1" customFormat="1" ht="25.5" customHeight="1">
      <c r="A145" s="528"/>
      <c r="B145" s="523" t="s">
        <v>293</v>
      </c>
      <c r="C145" s="454"/>
      <c r="D145" s="275"/>
      <c r="E145" s="275"/>
      <c r="F145" s="275"/>
      <c r="G145" s="463"/>
      <c r="H145" s="341" t="s">
        <v>339</v>
      </c>
      <c r="I145" s="582"/>
      <c r="J145" s="429"/>
      <c r="K145" s="743"/>
      <c r="L145" s="652" t="s">
        <v>323</v>
      </c>
      <c r="M145" s="592">
        <v>30</v>
      </c>
      <c r="N145" s="701">
        <v>48.899999999999999</v>
      </c>
      <c r="O145" s="594">
        <v>49.100000000000001</v>
      </c>
      <c r="P145" s="756" t="s">
        <v>333</v>
      </c>
      <c r="Q145" s="757">
        <v>125</v>
      </c>
      <c r="R145" s="758">
        <v>49.5</v>
      </c>
      <c r="S145" s="755">
        <v>49.479999999999997</v>
      </c>
      <c r="T145" s="324"/>
      <c r="U145" s="325"/>
      <c r="V145" s="326"/>
      <c r="W145" s="52"/>
    </row>
    <row r="146" ht="24" customHeight="1">
      <c r="A146" s="454"/>
      <c r="B146" s="455"/>
      <c r="C146" s="760" t="s">
        <v>337</v>
      </c>
      <c r="D146" s="352"/>
      <c r="E146" s="352"/>
      <c r="F146" s="352"/>
      <c r="G146" s="480"/>
      <c r="H146" s="341" t="s">
        <v>340</v>
      </c>
      <c r="I146" s="582"/>
      <c r="J146" s="429"/>
      <c r="K146" s="743"/>
      <c r="L146" s="652" t="s">
        <v>323</v>
      </c>
      <c r="M146" s="592">
        <v>30</v>
      </c>
      <c r="N146" s="701">
        <v>48.899999999999999</v>
      </c>
      <c r="O146" s="594">
        <v>49.100000000000001</v>
      </c>
      <c r="P146" s="756" t="s">
        <v>333</v>
      </c>
      <c r="Q146" s="757">
        <v>124</v>
      </c>
      <c r="R146" s="758">
        <v>49.5</v>
      </c>
      <c r="S146" s="755">
        <v>49.479999999999997</v>
      </c>
      <c r="T146" s="333"/>
      <c r="U146" s="334"/>
      <c r="V146" s="335"/>
      <c r="W146" s="481"/>
    </row>
    <row r="147" ht="24.75" customHeight="1">
      <c r="A147" s="454"/>
      <c r="B147" s="455"/>
      <c r="C147" s="528"/>
      <c r="D147" s="301" t="s">
        <v>293</v>
      </c>
      <c r="E147" s="301"/>
      <c r="F147" s="301"/>
      <c r="G147" s="484" t="s">
        <v>341</v>
      </c>
      <c r="H147" s="363" t="s">
        <v>342</v>
      </c>
      <c r="I147" s="582"/>
      <c r="J147" s="429"/>
      <c r="K147" s="743"/>
      <c r="L147" s="652" t="s">
        <v>323</v>
      </c>
      <c r="M147" s="592">
        <v>30</v>
      </c>
      <c r="N147" s="701">
        <v>48.899999999999999</v>
      </c>
      <c r="O147" s="594">
        <v>49.100000000000001</v>
      </c>
      <c r="P147" s="756" t="s">
        <v>333</v>
      </c>
      <c r="Q147" s="757">
        <v>123</v>
      </c>
      <c r="R147" s="758">
        <v>49.5</v>
      </c>
      <c r="S147" s="759">
        <v>49.399999999999999</v>
      </c>
      <c r="T147" s="312">
        <v>1.1000000000000001</v>
      </c>
      <c r="U147" s="312">
        <v>1</v>
      </c>
      <c r="V147" s="313">
        <v>1.1000000000000001</v>
      </c>
      <c r="W147" s="487"/>
    </row>
    <row r="148" ht="21" customHeight="1">
      <c r="A148" s="454"/>
      <c r="B148" s="455"/>
      <c r="C148" s="454"/>
      <c r="D148" s="275"/>
      <c r="E148" s="275"/>
      <c r="F148" s="275"/>
      <c r="G148" s="463"/>
      <c r="H148" s="363" t="s">
        <v>343</v>
      </c>
      <c r="I148" s="582"/>
      <c r="J148" s="429"/>
      <c r="K148" s="743"/>
      <c r="L148" s="652" t="s">
        <v>323</v>
      </c>
      <c r="M148" s="592">
        <v>30</v>
      </c>
      <c r="N148" s="701">
        <v>48.899999999999999</v>
      </c>
      <c r="O148" s="594">
        <v>49.100000000000001</v>
      </c>
      <c r="P148" s="756" t="s">
        <v>333</v>
      </c>
      <c r="Q148" s="757">
        <v>122</v>
      </c>
      <c r="R148" s="758">
        <v>49.5</v>
      </c>
      <c r="S148" s="759">
        <v>49.399999999999999</v>
      </c>
      <c r="T148" s="324"/>
      <c r="U148" s="325"/>
      <c r="V148" s="326"/>
      <c r="W148" s="52"/>
    </row>
    <row r="149" ht="25.5" customHeight="1">
      <c r="A149" s="454"/>
      <c r="B149" s="455"/>
      <c r="C149" s="454"/>
      <c r="D149" s="275"/>
      <c r="E149" s="275"/>
      <c r="F149" s="275"/>
      <c r="G149" s="463"/>
      <c r="H149" s="363" t="s">
        <v>344</v>
      </c>
      <c r="I149" s="582"/>
      <c r="J149" s="429"/>
      <c r="K149" s="743"/>
      <c r="L149" s="652" t="s">
        <v>323</v>
      </c>
      <c r="M149" s="592">
        <v>30</v>
      </c>
      <c r="N149" s="701">
        <v>48.899999999999999</v>
      </c>
      <c r="O149" s="594">
        <v>49.100000000000001</v>
      </c>
      <c r="P149" s="756" t="s">
        <v>333</v>
      </c>
      <c r="Q149" s="757">
        <v>121</v>
      </c>
      <c r="R149" s="758">
        <v>49.5</v>
      </c>
      <c r="S149" s="759">
        <v>49.399999999999999</v>
      </c>
      <c r="T149" s="324"/>
      <c r="U149" s="325"/>
      <c r="V149" s="326"/>
      <c r="W149" s="52"/>
    </row>
    <row r="150" ht="22.5" customHeight="1">
      <c r="A150" s="454"/>
      <c r="B150" s="455"/>
      <c r="C150" s="454"/>
      <c r="D150" s="275"/>
      <c r="E150" s="275"/>
      <c r="F150" s="275"/>
      <c r="G150" s="463"/>
      <c r="H150" s="363" t="s">
        <v>345</v>
      </c>
      <c r="I150" s="582"/>
      <c r="J150" s="429"/>
      <c r="K150" s="743"/>
      <c r="L150" s="652" t="s">
        <v>323</v>
      </c>
      <c r="M150" s="592">
        <v>30</v>
      </c>
      <c r="N150" s="701">
        <v>48.899999999999999</v>
      </c>
      <c r="O150" s="594">
        <v>49.100000000000001</v>
      </c>
      <c r="P150" s="756" t="s">
        <v>333</v>
      </c>
      <c r="Q150" s="757">
        <v>120</v>
      </c>
      <c r="R150" s="758">
        <v>49.5</v>
      </c>
      <c r="S150" s="759">
        <v>49.399999999999999</v>
      </c>
      <c r="T150" s="324"/>
      <c r="U150" s="325"/>
      <c r="V150" s="326"/>
      <c r="W150" s="52"/>
    </row>
    <row r="151" ht="22.5" customHeight="1">
      <c r="A151" s="454"/>
      <c r="B151" s="455"/>
      <c r="C151" s="454"/>
      <c r="D151" s="275"/>
      <c r="E151" s="275"/>
      <c r="F151" s="275"/>
      <c r="G151" s="463"/>
      <c r="H151" s="363" t="s">
        <v>346</v>
      </c>
      <c r="I151" s="582"/>
      <c r="J151" s="429"/>
      <c r="K151" s="743"/>
      <c r="L151" s="652" t="s">
        <v>323</v>
      </c>
      <c r="M151" s="592">
        <v>30</v>
      </c>
      <c r="N151" s="701">
        <v>48.899999999999999</v>
      </c>
      <c r="O151" s="594">
        <v>49.100000000000001</v>
      </c>
      <c r="P151" s="756" t="s">
        <v>333</v>
      </c>
      <c r="Q151" s="757">
        <v>119</v>
      </c>
      <c r="R151" s="758">
        <v>49.5</v>
      </c>
      <c r="S151" s="759">
        <v>49.399999999999999</v>
      </c>
      <c r="T151" s="324"/>
      <c r="U151" s="325"/>
      <c r="V151" s="326"/>
      <c r="W151" s="52"/>
    </row>
    <row r="152" ht="24.75" customHeight="1">
      <c r="A152" s="454"/>
      <c r="B152" s="455"/>
      <c r="C152" s="454"/>
      <c r="D152" s="275"/>
      <c r="E152" s="275"/>
      <c r="F152" s="275"/>
      <c r="G152" s="463"/>
      <c r="H152" s="363" t="s">
        <v>347</v>
      </c>
      <c r="I152" s="582"/>
      <c r="J152" s="429"/>
      <c r="K152" s="743"/>
      <c r="L152" s="652" t="s">
        <v>323</v>
      </c>
      <c r="M152" s="592">
        <v>30</v>
      </c>
      <c r="N152" s="701">
        <v>48.899999999999999</v>
      </c>
      <c r="O152" s="594">
        <v>49.100000000000001</v>
      </c>
      <c r="P152" s="756" t="s">
        <v>333</v>
      </c>
      <c r="Q152" s="757">
        <v>118</v>
      </c>
      <c r="R152" s="758">
        <v>49.5</v>
      </c>
      <c r="S152" s="759">
        <v>49.399999999999999</v>
      </c>
      <c r="T152" s="324"/>
      <c r="U152" s="325"/>
      <c r="V152" s="326"/>
      <c r="W152" s="52"/>
    </row>
    <row r="153" ht="21.75" customHeight="1">
      <c r="A153" s="454"/>
      <c r="B153" s="455"/>
      <c r="C153" s="454"/>
      <c r="D153" s="275"/>
      <c r="E153" s="275"/>
      <c r="F153" s="275"/>
      <c r="G153" s="463"/>
      <c r="H153" s="363" t="s">
        <v>348</v>
      </c>
      <c r="I153" s="582"/>
      <c r="J153" s="429"/>
      <c r="K153" s="743"/>
      <c r="L153" s="652" t="s">
        <v>323</v>
      </c>
      <c r="M153" s="592">
        <v>30</v>
      </c>
      <c r="N153" s="701">
        <v>48.899999999999999</v>
      </c>
      <c r="O153" s="594">
        <v>49.100000000000001</v>
      </c>
      <c r="P153" s="756" t="s">
        <v>333</v>
      </c>
      <c r="Q153" s="757">
        <v>117</v>
      </c>
      <c r="R153" s="758">
        <v>49.5</v>
      </c>
      <c r="S153" s="759">
        <v>49.399999999999999</v>
      </c>
      <c r="T153" s="324"/>
      <c r="U153" s="325"/>
      <c r="V153" s="326"/>
      <c r="W153" s="52"/>
    </row>
    <row r="154" ht="21.75" customHeight="1">
      <c r="A154" s="760"/>
      <c r="B154" s="761"/>
      <c r="C154" s="454"/>
      <c r="D154" s="275"/>
      <c r="E154" s="275"/>
      <c r="F154" s="275"/>
      <c r="G154" s="463"/>
      <c r="H154" s="363" t="s">
        <v>349</v>
      </c>
      <c r="I154" s="582"/>
      <c r="J154" s="429"/>
      <c r="K154" s="743"/>
      <c r="L154" s="652" t="s">
        <v>323</v>
      </c>
      <c r="M154" s="592">
        <v>30</v>
      </c>
      <c r="N154" s="701">
        <v>48.899999999999999</v>
      </c>
      <c r="O154" s="594">
        <v>49.100000000000001</v>
      </c>
      <c r="P154" s="756" t="s">
        <v>333</v>
      </c>
      <c r="Q154" s="757">
        <v>116</v>
      </c>
      <c r="R154" s="758">
        <v>49.5</v>
      </c>
      <c r="S154" s="759">
        <v>49.399999999999999</v>
      </c>
      <c r="T154" s="324"/>
      <c r="U154" s="325"/>
      <c r="V154" s="326"/>
      <c r="W154" s="52"/>
    </row>
    <row r="155" ht="22.5" customHeight="1">
      <c r="A155" s="680"/>
      <c r="B155" s="349" t="s">
        <v>203</v>
      </c>
      <c r="C155" s="454"/>
      <c r="D155" s="275"/>
      <c r="E155" s="275"/>
      <c r="F155" s="275"/>
      <c r="G155" s="463"/>
      <c r="H155" s="363" t="s">
        <v>350</v>
      </c>
      <c r="I155" s="582"/>
      <c r="J155" s="429"/>
      <c r="K155" s="743"/>
      <c r="L155" s="652" t="s">
        <v>323</v>
      </c>
      <c r="M155" s="592">
        <v>30</v>
      </c>
      <c r="N155" s="701">
        <v>48.899999999999999</v>
      </c>
      <c r="O155" s="594">
        <v>49.100000000000001</v>
      </c>
      <c r="P155" s="756" t="s">
        <v>333</v>
      </c>
      <c r="Q155" s="757">
        <v>115</v>
      </c>
      <c r="R155" s="758">
        <v>49.5</v>
      </c>
      <c r="S155" s="759">
        <v>49.399999999999999</v>
      </c>
      <c r="T155" s="324"/>
      <c r="U155" s="325"/>
      <c r="V155" s="326"/>
      <c r="W155" s="52"/>
    </row>
    <row r="156" ht="24" customHeight="1">
      <c r="A156" s="680"/>
      <c r="B156" s="349" t="s">
        <v>293</v>
      </c>
      <c r="C156" s="760"/>
      <c r="D156" s="352"/>
      <c r="E156" s="352"/>
      <c r="F156" s="352"/>
      <c r="G156" s="480"/>
      <c r="H156" s="363" t="s">
        <v>351</v>
      </c>
      <c r="I156" s="582"/>
      <c r="J156" s="429"/>
      <c r="K156" s="743"/>
      <c r="L156" s="652" t="s">
        <v>323</v>
      </c>
      <c r="M156" s="592">
        <v>30</v>
      </c>
      <c r="N156" s="701">
        <v>48.899999999999999</v>
      </c>
      <c r="O156" s="594">
        <v>49.100000000000001</v>
      </c>
      <c r="P156" s="762" t="s">
        <v>333</v>
      </c>
      <c r="Q156" s="763">
        <v>114</v>
      </c>
      <c r="R156" s="764">
        <v>49.5</v>
      </c>
      <c r="S156" s="765">
        <v>49.399999999999999</v>
      </c>
      <c r="T156" s="333"/>
      <c r="U156" s="334"/>
      <c r="V156" s="335"/>
      <c r="W156" s="481"/>
    </row>
    <row r="157" ht="32.25" customHeight="1">
      <c r="A157" s="766"/>
      <c r="B157" s="767" t="s">
        <v>313</v>
      </c>
      <c r="C157" s="591"/>
      <c r="D157" s="360" t="s">
        <v>203</v>
      </c>
      <c r="E157" s="361"/>
      <c r="F157" s="361"/>
      <c r="G157" s="362" t="s">
        <v>352</v>
      </c>
      <c r="H157" s="363" t="s">
        <v>353</v>
      </c>
      <c r="I157" s="582"/>
      <c r="J157" s="429"/>
      <c r="K157" s="743"/>
      <c r="L157" s="652" t="s">
        <v>354</v>
      </c>
      <c r="M157" s="592">
        <v>35</v>
      </c>
      <c r="N157" s="701">
        <v>48.899999999999999</v>
      </c>
      <c r="O157" s="683">
        <v>49.100000000000001</v>
      </c>
      <c r="P157" s="745" t="s">
        <v>355</v>
      </c>
      <c r="Q157" s="746">
        <v>109</v>
      </c>
      <c r="R157" s="747">
        <v>49.5</v>
      </c>
      <c r="S157" s="748">
        <v>49.399999999999999</v>
      </c>
      <c r="T157" s="371">
        <v>2.3999999999999999</v>
      </c>
      <c r="U157" s="371">
        <v>3.2999999999999998</v>
      </c>
      <c r="V157" s="372">
        <v>4</v>
      </c>
      <c r="W157" s="541"/>
    </row>
    <row r="158" ht="29.25" customHeight="1">
      <c r="A158" s="768"/>
      <c r="B158" s="769"/>
      <c r="C158" s="591"/>
      <c r="D158" s="360" t="s">
        <v>293</v>
      </c>
      <c r="E158" s="361"/>
      <c r="F158" s="361"/>
      <c r="G158" s="362" t="s">
        <v>356</v>
      </c>
      <c r="H158" s="363" t="s">
        <v>357</v>
      </c>
      <c r="I158" s="582"/>
      <c r="J158" s="429"/>
      <c r="K158" s="743"/>
      <c r="L158" s="652" t="s">
        <v>354</v>
      </c>
      <c r="M158" s="592">
        <v>35</v>
      </c>
      <c r="N158" s="701">
        <v>48.899999999999999</v>
      </c>
      <c r="O158" s="587">
        <v>49.100000000000001</v>
      </c>
      <c r="P158" s="752" t="s">
        <v>355</v>
      </c>
      <c r="Q158" s="770">
        <v>108</v>
      </c>
      <c r="R158" s="754">
        <v>49.5</v>
      </c>
      <c r="S158" s="755">
        <v>49.399999999999999</v>
      </c>
      <c r="T158" s="324">
        <v>1.5</v>
      </c>
      <c r="U158" s="371">
        <v>1.5</v>
      </c>
      <c r="V158" s="372">
        <v>1.5</v>
      </c>
      <c r="W158" s="541"/>
    </row>
    <row r="159" ht="25.5" customHeight="1">
      <c r="A159" s="771"/>
      <c r="B159" s="772" t="s">
        <v>313</v>
      </c>
      <c r="C159" s="766"/>
      <c r="D159" s="615" t="s">
        <v>313</v>
      </c>
      <c r="E159" s="643"/>
      <c r="F159" s="643"/>
      <c r="G159" s="362" t="s">
        <v>314</v>
      </c>
      <c r="H159" s="363" t="s">
        <v>358</v>
      </c>
      <c r="I159" s="582"/>
      <c r="J159" s="429"/>
      <c r="K159" s="743"/>
      <c r="L159" s="652" t="s">
        <v>354</v>
      </c>
      <c r="M159" s="592">
        <v>35</v>
      </c>
      <c r="N159" s="701">
        <v>48.899999999999999</v>
      </c>
      <c r="O159" s="594">
        <v>49.100000000000001</v>
      </c>
      <c r="P159" s="756" t="s">
        <v>355</v>
      </c>
      <c r="Q159" s="763">
        <v>107</v>
      </c>
      <c r="R159" s="758">
        <v>49.5</v>
      </c>
      <c r="S159" s="759">
        <v>49.399999999999999</v>
      </c>
      <c r="T159" s="371">
        <v>0</v>
      </c>
      <c r="U159" s="371">
        <v>0</v>
      </c>
      <c r="V159" s="372">
        <v>0</v>
      </c>
      <c r="W159" s="541" t="s">
        <v>186</v>
      </c>
    </row>
    <row r="160" ht="24" customHeight="1">
      <c r="A160" s="771"/>
      <c r="B160" s="772" t="s">
        <v>313</v>
      </c>
      <c r="C160" s="768"/>
      <c r="D160" s="694"/>
      <c r="E160" s="643"/>
      <c r="F160" s="643"/>
      <c r="G160" s="427" t="s">
        <v>314</v>
      </c>
      <c r="H160" s="507" t="s">
        <v>359</v>
      </c>
      <c r="I160" s="582"/>
      <c r="J160" s="429"/>
      <c r="K160" s="743"/>
      <c r="L160" s="652" t="s">
        <v>354</v>
      </c>
      <c r="M160" s="592">
        <v>35</v>
      </c>
      <c r="N160" s="701">
        <v>48.899999999999999</v>
      </c>
      <c r="O160" s="594">
        <v>49.100000000000001</v>
      </c>
      <c r="P160" s="773" t="s">
        <v>355</v>
      </c>
      <c r="Q160" s="774">
        <v>106</v>
      </c>
      <c r="R160" s="775">
        <v>49.5</v>
      </c>
      <c r="S160" s="776">
        <v>49.399999999999999</v>
      </c>
      <c r="T160" s="371">
        <v>0</v>
      </c>
      <c r="U160" s="371">
        <v>0</v>
      </c>
      <c r="V160" s="372">
        <v>0</v>
      </c>
      <c r="W160" s="541" t="s">
        <v>186</v>
      </c>
    </row>
    <row r="161" ht="31.5" customHeight="1">
      <c r="A161" s="777"/>
      <c r="B161" s="772" t="s">
        <v>129</v>
      </c>
      <c r="C161" s="771"/>
      <c r="D161" s="778" t="s">
        <v>313</v>
      </c>
      <c r="E161" s="778"/>
      <c r="F161" s="778"/>
      <c r="G161" s="376" t="s">
        <v>148</v>
      </c>
      <c r="H161" s="377" t="s">
        <v>360</v>
      </c>
      <c r="I161" s="582"/>
      <c r="J161" s="429"/>
      <c r="K161" s="743"/>
      <c r="L161" s="652" t="s">
        <v>354</v>
      </c>
      <c r="M161" s="592">
        <v>35</v>
      </c>
      <c r="N161" s="701">
        <v>48.899999999999999</v>
      </c>
      <c r="O161" s="622">
        <v>48.950000000000003</v>
      </c>
      <c r="P161" s="752" t="s">
        <v>141</v>
      </c>
      <c r="Q161" s="779"/>
      <c r="R161" s="754"/>
      <c r="S161" s="780"/>
      <c r="T161" s="619">
        <v>0</v>
      </c>
      <c r="U161" s="618">
        <v>0</v>
      </c>
      <c r="V161" s="372">
        <v>0</v>
      </c>
      <c r="W161" s="541" t="s">
        <v>186</v>
      </c>
    </row>
    <row r="162" ht="38.25" customHeight="1">
      <c r="A162" s="680"/>
      <c r="B162" s="349" t="s">
        <v>203</v>
      </c>
      <c r="C162" s="781"/>
      <c r="D162" s="360" t="s">
        <v>313</v>
      </c>
      <c r="E162" s="360"/>
      <c r="F162" s="360"/>
      <c r="G162" s="376" t="s">
        <v>280</v>
      </c>
      <c r="H162" s="377" t="s">
        <v>361</v>
      </c>
      <c r="I162" s="582"/>
      <c r="J162" s="429"/>
      <c r="K162" s="743"/>
      <c r="L162" s="652" t="s">
        <v>354</v>
      </c>
      <c r="M162" s="592">
        <v>35</v>
      </c>
      <c r="N162" s="701">
        <v>48.899999999999999</v>
      </c>
      <c r="O162" s="622">
        <v>49.079999999999998</v>
      </c>
      <c r="P162" s="762" t="s">
        <v>141</v>
      </c>
      <c r="Q162" s="782"/>
      <c r="R162" s="764"/>
      <c r="S162" s="783"/>
      <c r="T162" s="618">
        <v>0</v>
      </c>
      <c r="U162" s="618">
        <v>0</v>
      </c>
      <c r="V162" s="372">
        <v>0</v>
      </c>
      <c r="W162" s="541" t="s">
        <v>186</v>
      </c>
    </row>
    <row r="163" ht="42" customHeight="1">
      <c r="A163" s="777"/>
      <c r="B163" s="349" t="s">
        <v>203</v>
      </c>
      <c r="C163" s="348"/>
      <c r="D163" s="360" t="s">
        <v>129</v>
      </c>
      <c r="E163" s="360"/>
      <c r="F163" s="360"/>
      <c r="G163" s="376" t="s">
        <v>362</v>
      </c>
      <c r="H163" s="377" t="s">
        <v>363</v>
      </c>
      <c r="I163" s="582"/>
      <c r="J163" s="429"/>
      <c r="K163" s="743"/>
      <c r="L163" s="652" t="s">
        <v>354</v>
      </c>
      <c r="M163" s="592">
        <v>35</v>
      </c>
      <c r="N163" s="701">
        <v>48.899999999999999</v>
      </c>
      <c r="O163" s="594">
        <v>49.100000000000001</v>
      </c>
      <c r="P163" s="745" t="s">
        <v>364</v>
      </c>
      <c r="Q163" s="784">
        <v>101</v>
      </c>
      <c r="R163" s="747">
        <v>49.5</v>
      </c>
      <c r="S163" s="748">
        <v>49.399999999999999</v>
      </c>
      <c r="T163" s="324">
        <v>0.80000000000000004</v>
      </c>
      <c r="U163" s="371">
        <v>0.69999999999999996</v>
      </c>
      <c r="V163" s="372">
        <v>0.69999999999999996</v>
      </c>
      <c r="W163" s="785"/>
    </row>
    <row r="164" ht="37.5" customHeight="1">
      <c r="A164" s="605"/>
      <c r="B164" s="606" t="s">
        <v>129</v>
      </c>
      <c r="C164" s="591"/>
      <c r="D164" s="360" t="s">
        <v>203</v>
      </c>
      <c r="E164" s="360"/>
      <c r="F164" s="360"/>
      <c r="G164" s="376" t="s">
        <v>365</v>
      </c>
      <c r="H164" s="377" t="s">
        <v>366</v>
      </c>
      <c r="I164" s="582"/>
      <c r="J164" s="429"/>
      <c r="K164" s="743"/>
      <c r="L164" s="652" t="s">
        <v>354</v>
      </c>
      <c r="M164" s="592">
        <v>35</v>
      </c>
      <c r="N164" s="701">
        <v>48.899999999999999</v>
      </c>
      <c r="O164" s="594">
        <v>49.100000000000001</v>
      </c>
      <c r="P164" s="786" t="s">
        <v>364</v>
      </c>
      <c r="Q164" s="763">
        <v>100</v>
      </c>
      <c r="R164" s="758">
        <v>49.5</v>
      </c>
      <c r="S164" s="759">
        <v>49.399999999999999</v>
      </c>
      <c r="T164" s="371">
        <v>0.5</v>
      </c>
      <c r="U164" s="371">
        <v>0.29999999999999999</v>
      </c>
      <c r="V164" s="372">
        <v>0.40000000000000002</v>
      </c>
      <c r="W164" s="541"/>
    </row>
    <row r="165" ht="29.25" customHeight="1">
      <c r="A165" s="680"/>
      <c r="B165" s="349" t="s">
        <v>203</v>
      </c>
      <c r="C165" s="348"/>
      <c r="D165" s="360" t="s">
        <v>203</v>
      </c>
      <c r="E165" s="360"/>
      <c r="F165" s="360"/>
      <c r="G165" s="376" t="s">
        <v>367</v>
      </c>
      <c r="H165" s="377" t="s">
        <v>368</v>
      </c>
      <c r="I165" s="582"/>
      <c r="J165" s="429"/>
      <c r="K165" s="743"/>
      <c r="L165" s="705" t="s">
        <v>354</v>
      </c>
      <c r="M165" s="592">
        <v>35</v>
      </c>
      <c r="N165" s="701">
        <v>48.899999999999999</v>
      </c>
      <c r="O165" s="594">
        <v>49.100000000000001</v>
      </c>
      <c r="P165" s="787" t="s">
        <v>364</v>
      </c>
      <c r="Q165" s="788">
        <v>99</v>
      </c>
      <c r="R165" s="775">
        <v>49.5</v>
      </c>
      <c r="S165" s="776">
        <v>49.399999999999999</v>
      </c>
      <c r="T165" s="371">
        <v>0.69999999999999996</v>
      </c>
      <c r="U165" s="371">
        <v>0.90000000000000002</v>
      </c>
      <c r="V165" s="372">
        <v>0.90000000000000002</v>
      </c>
      <c r="W165" s="541"/>
    </row>
    <row r="166" ht="28.5" customHeight="1">
      <c r="A166" s="728"/>
      <c r="B166" s="789"/>
      <c r="C166" s="691"/>
      <c r="D166" s="790" t="s">
        <v>129</v>
      </c>
      <c r="E166" s="790"/>
      <c r="F166" s="790"/>
      <c r="G166" s="376" t="s">
        <v>369</v>
      </c>
      <c r="H166" s="377" t="s">
        <v>370</v>
      </c>
      <c r="I166" s="582"/>
      <c r="J166" s="429"/>
      <c r="K166" s="743"/>
      <c r="L166" s="652" t="s">
        <v>354</v>
      </c>
      <c r="M166" s="592">
        <v>35</v>
      </c>
      <c r="N166" s="701">
        <v>48.899999999999999</v>
      </c>
      <c r="O166" s="594">
        <v>49.100000000000001</v>
      </c>
      <c r="P166" s="791" t="s">
        <v>371</v>
      </c>
      <c r="Q166" s="746">
        <v>94</v>
      </c>
      <c r="R166" s="747">
        <v>49.5</v>
      </c>
      <c r="S166" s="748">
        <v>49.450000000000003</v>
      </c>
      <c r="T166" s="324">
        <v>0.80000000000000004</v>
      </c>
      <c r="U166" s="371">
        <v>0.90000000000000002</v>
      </c>
      <c r="V166" s="372">
        <v>1</v>
      </c>
      <c r="W166" s="601" t="s">
        <v>372</v>
      </c>
    </row>
    <row r="167" ht="36" customHeight="1">
      <c r="A167" s="741"/>
      <c r="B167" s="792" t="s">
        <v>373</v>
      </c>
      <c r="C167" s="591"/>
      <c r="D167" s="360" t="s">
        <v>203</v>
      </c>
      <c r="E167" s="360"/>
      <c r="F167" s="360"/>
      <c r="G167" s="376" t="s">
        <v>374</v>
      </c>
      <c r="H167" s="363" t="s">
        <v>375</v>
      </c>
      <c r="I167" s="582"/>
      <c r="J167" s="429"/>
      <c r="K167" s="743"/>
      <c r="L167" s="793" t="s">
        <v>354</v>
      </c>
      <c r="M167" s="592">
        <v>35</v>
      </c>
      <c r="N167" s="701">
        <v>48.899999999999999</v>
      </c>
      <c r="O167" s="594">
        <v>49.100000000000001</v>
      </c>
      <c r="P167" s="787" t="s">
        <v>371</v>
      </c>
      <c r="Q167" s="774">
        <v>93</v>
      </c>
      <c r="R167" s="775">
        <v>49.5</v>
      </c>
      <c r="S167" s="776">
        <v>49.399999999999999</v>
      </c>
      <c r="T167" s="371">
        <v>1.5</v>
      </c>
      <c r="U167" s="371">
        <v>2.2000000000000002</v>
      </c>
      <c r="V167" s="372">
        <v>2</v>
      </c>
      <c r="W167" s="541"/>
    </row>
    <row r="168" ht="35.25" customHeight="1">
      <c r="A168" s="454"/>
      <c r="B168" s="543"/>
      <c r="C168" s="724"/>
      <c r="D168" s="794"/>
      <c r="E168" s="794"/>
      <c r="F168" s="794"/>
      <c r="G168" s="729" t="s">
        <v>247</v>
      </c>
      <c r="H168" s="795" t="s">
        <v>376</v>
      </c>
      <c r="I168" s="629"/>
      <c r="J168" s="630"/>
      <c r="K168" s="796"/>
      <c r="L168" s="797"/>
      <c r="M168" s="732"/>
      <c r="N168" s="733"/>
      <c r="O168" s="798"/>
      <c r="P168" s="799" t="s">
        <v>141</v>
      </c>
      <c r="Q168" s="800"/>
      <c r="R168" s="801"/>
      <c r="S168" s="802"/>
      <c r="T168" s="613">
        <v>11.5</v>
      </c>
      <c r="U168" s="738">
        <v>13</v>
      </c>
      <c r="V168" s="739">
        <v>12</v>
      </c>
      <c r="W168" s="639"/>
    </row>
    <row r="169" ht="33" customHeight="1">
      <c r="A169" s="454"/>
      <c r="B169" s="543"/>
      <c r="C169" s="726"/>
      <c r="D169" s="803" t="s">
        <v>373</v>
      </c>
      <c r="E169" s="803"/>
      <c r="F169" s="803"/>
      <c r="G169" s="804" t="s">
        <v>377</v>
      </c>
      <c r="H169" s="258" t="s">
        <v>378</v>
      </c>
      <c r="I169" s="719">
        <v>6</v>
      </c>
      <c r="J169" s="720">
        <v>0.29999999999999999</v>
      </c>
      <c r="K169" s="805">
        <v>47.799999999999997</v>
      </c>
      <c r="L169" s="806" t="s">
        <v>354</v>
      </c>
      <c r="M169" s="807">
        <v>35</v>
      </c>
      <c r="N169" s="808">
        <v>48.899999999999999</v>
      </c>
      <c r="O169" s="594">
        <v>49.100000000000001</v>
      </c>
      <c r="P169" s="809" t="s">
        <v>379</v>
      </c>
      <c r="Q169" s="810">
        <v>88</v>
      </c>
      <c r="R169" s="811">
        <v>49.5</v>
      </c>
      <c r="S169" s="812">
        <v>49.450000000000003</v>
      </c>
      <c r="T169" s="813">
        <v>1.3999999999999999</v>
      </c>
      <c r="U169" s="813">
        <v>2.2999999999999998</v>
      </c>
      <c r="V169" s="814">
        <v>2.2000000000000002</v>
      </c>
      <c r="W169" s="272" t="s">
        <v>380</v>
      </c>
    </row>
    <row r="170" ht="49.5" customHeight="1">
      <c r="A170" s="454"/>
      <c r="B170" s="543"/>
      <c r="C170" s="542"/>
      <c r="D170" s="388"/>
      <c r="E170" s="388"/>
      <c r="F170" s="388"/>
      <c r="G170" s="315"/>
      <c r="H170" s="377" t="s">
        <v>381</v>
      </c>
      <c r="I170" s="582"/>
      <c r="J170" s="429"/>
      <c r="K170" s="430"/>
      <c r="L170" s="793" t="s">
        <v>354</v>
      </c>
      <c r="M170" s="815">
        <v>35</v>
      </c>
      <c r="N170" s="816">
        <v>48.899999999999999</v>
      </c>
      <c r="O170" s="594">
        <v>49.100000000000001</v>
      </c>
      <c r="P170" s="809" t="s">
        <v>382</v>
      </c>
      <c r="Q170" s="810">
        <v>83</v>
      </c>
      <c r="R170" s="811">
        <v>49.5</v>
      </c>
      <c r="S170" s="812">
        <v>49.450000000000003</v>
      </c>
      <c r="T170" s="539">
        <v>2.2999999999999998</v>
      </c>
      <c r="U170" s="539">
        <v>3.8999999999999999</v>
      </c>
      <c r="V170" s="540">
        <v>3.3999999999999999</v>
      </c>
      <c r="W170" s="383" t="s">
        <v>383</v>
      </c>
    </row>
    <row r="171" ht="52.5" customHeight="1">
      <c r="A171" s="760"/>
      <c r="B171" s="579"/>
      <c r="C171" s="542"/>
      <c r="D171" s="388"/>
      <c r="E171" s="388"/>
      <c r="F171" s="388"/>
      <c r="G171" s="315"/>
      <c r="H171" s="616" t="s">
        <v>384</v>
      </c>
      <c r="I171" s="582"/>
      <c r="J171" s="429"/>
      <c r="K171" s="430"/>
      <c r="L171" s="652" t="s">
        <v>354</v>
      </c>
      <c r="M171" s="817">
        <v>35</v>
      </c>
      <c r="N171" s="592">
        <v>48.899999999999999</v>
      </c>
      <c r="O171" s="683">
        <v>49.100000000000001</v>
      </c>
      <c r="P171" s="809" t="s">
        <v>385</v>
      </c>
      <c r="Q171" s="810">
        <v>78</v>
      </c>
      <c r="R171" s="811">
        <v>49.5</v>
      </c>
      <c r="S171" s="812">
        <v>49.450000000000003</v>
      </c>
      <c r="T171" s="539">
        <v>1.8</v>
      </c>
      <c r="U171" s="539">
        <v>3</v>
      </c>
      <c r="V171" s="540">
        <v>1.8</v>
      </c>
      <c r="W171" s="383" t="s">
        <v>383</v>
      </c>
    </row>
    <row r="172" ht="41.25" customHeight="1">
      <c r="A172" s="818"/>
      <c r="B172" s="621"/>
      <c r="C172" s="542"/>
      <c r="D172" s="388"/>
      <c r="E172" s="388"/>
      <c r="F172" s="388"/>
      <c r="G172" s="315"/>
      <c r="H172" s="616" t="s">
        <v>386</v>
      </c>
      <c r="I172" s="582"/>
      <c r="J172" s="429"/>
      <c r="K172" s="430"/>
      <c r="L172" s="445" t="s">
        <v>387</v>
      </c>
      <c r="M172" s="819">
        <v>35</v>
      </c>
      <c r="N172" s="446">
        <v>48.799999999999997</v>
      </c>
      <c r="O172" s="465">
        <v>49.100000000000001</v>
      </c>
      <c r="P172" s="752" t="s">
        <v>388</v>
      </c>
      <c r="Q172" s="820">
        <v>73</v>
      </c>
      <c r="R172" s="753">
        <v>49.5</v>
      </c>
      <c r="S172" s="755">
        <v>49.450000000000003</v>
      </c>
      <c r="T172" s="539">
        <v>4.5</v>
      </c>
      <c r="U172" s="539">
        <v>5.5</v>
      </c>
      <c r="V172" s="540">
        <v>5.5</v>
      </c>
      <c r="W172" s="821" t="s">
        <v>389</v>
      </c>
    </row>
    <row r="173" ht="21.75" customHeight="1">
      <c r="A173" s="822"/>
      <c r="B173" s="567"/>
      <c r="C173" s="578"/>
      <c r="D173" s="361"/>
      <c r="E173" s="388"/>
      <c r="F173" s="388"/>
      <c r="G173" s="315"/>
      <c r="H173" s="616" t="s">
        <v>390</v>
      </c>
      <c r="I173" s="582"/>
      <c r="J173" s="429"/>
      <c r="K173" s="430"/>
      <c r="L173" s="823" t="s">
        <v>387</v>
      </c>
      <c r="M173" s="824">
        <v>35</v>
      </c>
      <c r="N173" s="825">
        <v>48.799999999999997</v>
      </c>
      <c r="O173" s="826">
        <v>49.100000000000001</v>
      </c>
      <c r="P173" s="827" t="s">
        <v>388</v>
      </c>
      <c r="Q173" s="828">
        <v>72</v>
      </c>
      <c r="R173" s="800">
        <v>49.5</v>
      </c>
      <c r="S173" s="829">
        <v>49.450000000000003</v>
      </c>
      <c r="T173" s="539">
        <v>4.2999999999999998</v>
      </c>
      <c r="U173" s="539">
        <v>4</v>
      </c>
      <c r="V173" s="540">
        <v>5</v>
      </c>
      <c r="W173" s="500" t="s">
        <v>391</v>
      </c>
    </row>
    <row r="174" s="1" customFormat="1" ht="39" customHeight="1">
      <c r="A174" s="692"/>
      <c r="B174" s="772" t="s">
        <v>129</v>
      </c>
      <c r="C174" s="818"/>
      <c r="D174" s="627"/>
      <c r="E174" s="627"/>
      <c r="F174" s="627"/>
      <c r="G174" s="729" t="s">
        <v>247</v>
      </c>
      <c r="H174" s="795" t="s">
        <v>392</v>
      </c>
      <c r="I174" s="830"/>
      <c r="J174" s="414"/>
      <c r="K174" s="232"/>
      <c r="L174" s="797"/>
      <c r="M174" s="831"/>
      <c r="N174" s="732"/>
      <c r="O174" s="832"/>
      <c r="P174" s="827" t="s">
        <v>141</v>
      </c>
      <c r="Q174" s="828"/>
      <c r="R174" s="800"/>
      <c r="S174" s="833"/>
      <c r="T174" s="613">
        <v>9</v>
      </c>
      <c r="U174" s="738">
        <v>7</v>
      </c>
      <c r="V174" s="739">
        <v>7.5</v>
      </c>
      <c r="W174" s="834"/>
    </row>
    <row r="175" ht="35.25" customHeight="1">
      <c r="A175" s="534"/>
      <c r="B175" s="349" t="s">
        <v>181</v>
      </c>
      <c r="C175" s="822"/>
      <c r="D175" s="580"/>
      <c r="E175" s="580"/>
      <c r="F175" s="580"/>
      <c r="G175" s="835" t="s">
        <v>247</v>
      </c>
      <c r="H175" s="836" t="s">
        <v>248</v>
      </c>
      <c r="I175" s="719">
        <v>7</v>
      </c>
      <c r="J175" s="720">
        <v>0.29999999999999999</v>
      </c>
      <c r="K175" s="721">
        <v>47.600000000000001</v>
      </c>
      <c r="L175" s="837"/>
      <c r="M175" s="838"/>
      <c r="N175" s="839"/>
      <c r="O175" s="840"/>
      <c r="P175" s="745" t="s">
        <v>141</v>
      </c>
      <c r="Q175" s="841"/>
      <c r="R175" s="747"/>
      <c r="S175" s="842"/>
      <c r="T175" s="843">
        <v>9</v>
      </c>
      <c r="U175" s="843">
        <v>7.5</v>
      </c>
      <c r="V175" s="844">
        <v>8</v>
      </c>
      <c r="W175" s="845"/>
    </row>
    <row r="176" s="1" customFormat="1" ht="35.25" customHeight="1">
      <c r="A176" s="680"/>
      <c r="B176" s="772" t="s">
        <v>393</v>
      </c>
      <c r="C176" s="692"/>
      <c r="D176" s="778" t="s">
        <v>129</v>
      </c>
      <c r="E176" s="778"/>
      <c r="F176" s="778"/>
      <c r="G176" s="376" t="s">
        <v>139</v>
      </c>
      <c r="H176" s="377" t="s">
        <v>394</v>
      </c>
      <c r="I176" s="582"/>
      <c r="J176" s="429"/>
      <c r="K176" s="583"/>
      <c r="L176" s="445" t="s">
        <v>387</v>
      </c>
      <c r="M176" s="446">
        <v>35</v>
      </c>
      <c r="N176" s="846">
        <v>48.799999999999997</v>
      </c>
      <c r="O176" s="826">
        <v>49.100000000000001</v>
      </c>
      <c r="P176" s="756" t="s">
        <v>141</v>
      </c>
      <c r="Q176" s="847"/>
      <c r="R176" s="754"/>
      <c r="S176" s="848"/>
      <c r="T176" s="849">
        <v>2.7000000000000002</v>
      </c>
      <c r="U176" s="850">
        <v>1.8</v>
      </c>
      <c r="V176" s="66">
        <v>1</v>
      </c>
      <c r="W176" s="561"/>
    </row>
    <row r="177" ht="53.25" customHeight="1">
      <c r="A177" s="475"/>
      <c r="B177" s="476" t="s">
        <v>395</v>
      </c>
      <c r="C177" s="534"/>
      <c r="D177" s="360" t="s">
        <v>181</v>
      </c>
      <c r="E177" s="361"/>
      <c r="F177" s="361"/>
      <c r="G177" s="362" t="s">
        <v>396</v>
      </c>
      <c r="H177" s="851" t="s">
        <v>397</v>
      </c>
      <c r="I177" s="582"/>
      <c r="J177" s="429"/>
      <c r="K177" s="583"/>
      <c r="L177" s="445" t="s">
        <v>387</v>
      </c>
      <c r="M177" s="446">
        <v>35</v>
      </c>
      <c r="N177" s="846">
        <v>48.799999999999997</v>
      </c>
      <c r="O177" s="826">
        <v>49.100000000000001</v>
      </c>
      <c r="P177" s="756" t="s">
        <v>141</v>
      </c>
      <c r="Q177" s="852"/>
      <c r="R177" s="758"/>
      <c r="S177" s="853"/>
      <c r="T177" s="618">
        <v>2</v>
      </c>
      <c r="U177" s="618">
        <v>5.5</v>
      </c>
      <c r="V177" s="372">
        <v>5</v>
      </c>
      <c r="W177" s="854" t="s">
        <v>398</v>
      </c>
    </row>
    <row r="178" ht="29.25" customHeight="1">
      <c r="A178" s="542"/>
      <c r="B178" s="543"/>
      <c r="C178" s="475"/>
      <c r="D178" s="385" t="s">
        <v>395</v>
      </c>
      <c r="E178" s="385"/>
      <c r="F178" s="385"/>
      <c r="G178" s="302" t="s">
        <v>399</v>
      </c>
      <c r="H178" s="363" t="s">
        <v>400</v>
      </c>
      <c r="I178" s="582"/>
      <c r="J178" s="429"/>
      <c r="K178" s="583"/>
      <c r="L178" s="445" t="s">
        <v>388</v>
      </c>
      <c r="M178" s="432">
        <v>40</v>
      </c>
      <c r="N178" s="846">
        <v>48.799999999999997</v>
      </c>
      <c r="O178" s="826">
        <v>49.100000000000001</v>
      </c>
      <c r="P178" s="745" t="s">
        <v>387</v>
      </c>
      <c r="Q178" s="746">
        <v>67</v>
      </c>
      <c r="R178" s="747">
        <v>49.5</v>
      </c>
      <c r="S178" s="748">
        <v>49.399999999999999</v>
      </c>
      <c r="T178" s="499">
        <v>3.2000000000000002</v>
      </c>
      <c r="U178" s="485">
        <v>4.7999999999999998</v>
      </c>
      <c r="V178" s="486">
        <v>3.2999999999999998</v>
      </c>
      <c r="W178" s="855"/>
    </row>
    <row r="179" ht="27.75" customHeight="1">
      <c r="A179" s="542"/>
      <c r="B179" s="543"/>
      <c r="C179" s="542"/>
      <c r="D179" s="388"/>
      <c r="E179" s="388"/>
      <c r="F179" s="388"/>
      <c r="G179" s="315"/>
      <c r="H179" s="363" t="s">
        <v>401</v>
      </c>
      <c r="I179" s="582"/>
      <c r="J179" s="429"/>
      <c r="K179" s="583"/>
      <c r="L179" s="445" t="s">
        <v>388</v>
      </c>
      <c r="M179" s="432">
        <v>40</v>
      </c>
      <c r="N179" s="846">
        <v>48.799999999999997</v>
      </c>
      <c r="O179" s="826">
        <v>49.100000000000001</v>
      </c>
      <c r="P179" s="752" t="s">
        <v>387</v>
      </c>
      <c r="Q179" s="753">
        <v>66</v>
      </c>
      <c r="R179" s="758">
        <v>49.5</v>
      </c>
      <c r="S179" s="759">
        <v>49.399999999999999</v>
      </c>
      <c r="T179" s="604"/>
      <c r="U179" s="856"/>
      <c r="V179" s="857"/>
      <c r="W179" s="444"/>
    </row>
    <row r="180" ht="27" customHeight="1">
      <c r="A180" s="542"/>
      <c r="B180" s="543"/>
      <c r="C180" s="542"/>
      <c r="D180" s="388"/>
      <c r="E180" s="388"/>
      <c r="F180" s="388"/>
      <c r="G180" s="315"/>
      <c r="H180" s="363" t="s">
        <v>402</v>
      </c>
      <c r="I180" s="582"/>
      <c r="J180" s="429"/>
      <c r="K180" s="583"/>
      <c r="L180" s="445" t="s">
        <v>388</v>
      </c>
      <c r="M180" s="432">
        <v>40</v>
      </c>
      <c r="N180" s="846">
        <v>48.799999999999997</v>
      </c>
      <c r="O180" s="826">
        <v>49.100000000000001</v>
      </c>
      <c r="P180" s="752" t="s">
        <v>387</v>
      </c>
      <c r="Q180" s="753">
        <v>65</v>
      </c>
      <c r="R180" s="758">
        <v>49.5</v>
      </c>
      <c r="S180" s="759">
        <v>49.399999999999999</v>
      </c>
      <c r="T180" s="604"/>
      <c r="U180" s="856"/>
      <c r="V180" s="857"/>
      <c r="W180" s="444"/>
    </row>
    <row r="181" ht="27" customHeight="1">
      <c r="A181" s="542"/>
      <c r="B181" s="543"/>
      <c r="C181" s="542"/>
      <c r="D181" s="388"/>
      <c r="E181" s="388"/>
      <c r="F181" s="388"/>
      <c r="G181" s="315"/>
      <c r="H181" s="363" t="s">
        <v>403</v>
      </c>
      <c r="I181" s="582"/>
      <c r="J181" s="429"/>
      <c r="K181" s="583"/>
      <c r="L181" s="445" t="s">
        <v>388</v>
      </c>
      <c r="M181" s="432">
        <v>40</v>
      </c>
      <c r="N181" s="846">
        <v>48.799999999999997</v>
      </c>
      <c r="O181" s="826">
        <v>49.100000000000001</v>
      </c>
      <c r="P181" s="752" t="s">
        <v>387</v>
      </c>
      <c r="Q181" s="753">
        <v>64</v>
      </c>
      <c r="R181" s="758">
        <v>49.5</v>
      </c>
      <c r="S181" s="759">
        <v>49.399999999999999</v>
      </c>
      <c r="T181" s="604"/>
      <c r="U181" s="856"/>
      <c r="V181" s="857"/>
      <c r="W181" s="444"/>
    </row>
    <row r="182" ht="24" customHeight="1">
      <c r="A182" s="542"/>
      <c r="B182" s="543"/>
      <c r="C182" s="542"/>
      <c r="D182" s="388"/>
      <c r="E182" s="388"/>
      <c r="F182" s="388"/>
      <c r="G182" s="315"/>
      <c r="H182" s="363" t="s">
        <v>404</v>
      </c>
      <c r="I182" s="582"/>
      <c r="J182" s="429"/>
      <c r="K182" s="583"/>
      <c r="L182" s="445" t="s">
        <v>388</v>
      </c>
      <c r="M182" s="432">
        <v>40</v>
      </c>
      <c r="N182" s="846">
        <v>48.799999999999997</v>
      </c>
      <c r="O182" s="826">
        <v>49.100000000000001</v>
      </c>
      <c r="P182" s="752" t="s">
        <v>387</v>
      </c>
      <c r="Q182" s="753">
        <v>63</v>
      </c>
      <c r="R182" s="758">
        <v>49.5</v>
      </c>
      <c r="S182" s="759">
        <v>49.399999999999999</v>
      </c>
      <c r="T182" s="604"/>
      <c r="U182" s="856"/>
      <c r="V182" s="857"/>
      <c r="W182" s="444"/>
    </row>
    <row r="183" ht="29.25" customHeight="1">
      <c r="A183" s="542"/>
      <c r="B183" s="543"/>
      <c r="C183" s="542"/>
      <c r="D183" s="388"/>
      <c r="E183" s="388"/>
      <c r="F183" s="388"/>
      <c r="G183" s="315"/>
      <c r="H183" s="363" t="s">
        <v>405</v>
      </c>
      <c r="I183" s="582"/>
      <c r="J183" s="429"/>
      <c r="K183" s="583"/>
      <c r="L183" s="445" t="s">
        <v>388</v>
      </c>
      <c r="M183" s="432">
        <v>40</v>
      </c>
      <c r="N183" s="846">
        <v>48.799999999999997</v>
      </c>
      <c r="O183" s="826">
        <v>49.100000000000001</v>
      </c>
      <c r="P183" s="752" t="s">
        <v>387</v>
      </c>
      <c r="Q183" s="753">
        <v>62</v>
      </c>
      <c r="R183" s="758">
        <v>49.5</v>
      </c>
      <c r="S183" s="759">
        <v>49.399999999999999</v>
      </c>
      <c r="T183" s="604"/>
      <c r="U183" s="856"/>
      <c r="V183" s="857"/>
      <c r="W183" s="444"/>
    </row>
    <row r="184" ht="24" customHeight="1">
      <c r="A184" s="542"/>
      <c r="B184" s="543"/>
      <c r="C184" s="542"/>
      <c r="D184" s="388"/>
      <c r="E184" s="388"/>
      <c r="F184" s="388"/>
      <c r="G184" s="315"/>
      <c r="H184" s="363" t="s">
        <v>406</v>
      </c>
      <c r="I184" s="582"/>
      <c r="J184" s="429"/>
      <c r="K184" s="583"/>
      <c r="L184" s="445" t="s">
        <v>388</v>
      </c>
      <c r="M184" s="432">
        <v>40</v>
      </c>
      <c r="N184" s="846">
        <v>48.799999999999997</v>
      </c>
      <c r="O184" s="826">
        <v>49.100000000000001</v>
      </c>
      <c r="P184" s="827" t="s">
        <v>387</v>
      </c>
      <c r="Q184" s="800">
        <v>61</v>
      </c>
      <c r="R184" s="775">
        <v>49.5</v>
      </c>
      <c r="S184" s="776">
        <v>49.399999999999999</v>
      </c>
      <c r="T184" s="858"/>
      <c r="U184" s="859"/>
      <c r="V184" s="860"/>
      <c r="W184" s="444"/>
    </row>
    <row r="185" ht="27" customHeight="1">
      <c r="A185" s="542"/>
      <c r="B185" s="543"/>
      <c r="C185" s="542"/>
      <c r="D185" s="388"/>
      <c r="E185" s="388"/>
      <c r="F185" s="388"/>
      <c r="G185" s="315"/>
      <c r="H185" s="363" t="s">
        <v>407</v>
      </c>
      <c r="I185" s="582"/>
      <c r="J185" s="429"/>
      <c r="K185" s="583"/>
      <c r="L185" s="445" t="s">
        <v>388</v>
      </c>
      <c r="M185" s="432">
        <v>40</v>
      </c>
      <c r="N185" s="846">
        <v>48.799999999999997</v>
      </c>
      <c r="O185" s="826">
        <v>49.100000000000001</v>
      </c>
      <c r="P185" s="752" t="s">
        <v>408</v>
      </c>
      <c r="Q185" s="753">
        <v>56</v>
      </c>
      <c r="R185" s="754">
        <v>49.5</v>
      </c>
      <c r="S185" s="755">
        <v>49.399999999999999</v>
      </c>
      <c r="T185" s="485">
        <v>3</v>
      </c>
      <c r="U185" s="485">
        <v>5.2000000000000002</v>
      </c>
      <c r="V185" s="486">
        <v>3.2000000000000002</v>
      </c>
      <c r="W185" s="444"/>
    </row>
    <row r="186" ht="27" customHeight="1">
      <c r="A186" s="542"/>
      <c r="B186" s="543"/>
      <c r="C186" s="542"/>
      <c r="D186" s="388"/>
      <c r="E186" s="388"/>
      <c r="F186" s="388"/>
      <c r="G186" s="315"/>
      <c r="H186" s="363" t="s">
        <v>409</v>
      </c>
      <c r="I186" s="582"/>
      <c r="J186" s="429"/>
      <c r="K186" s="583"/>
      <c r="L186" s="445" t="s">
        <v>388</v>
      </c>
      <c r="M186" s="432">
        <v>40</v>
      </c>
      <c r="N186" s="846">
        <v>48.799999999999997</v>
      </c>
      <c r="O186" s="826">
        <v>49.100000000000001</v>
      </c>
      <c r="P186" s="752" t="s">
        <v>408</v>
      </c>
      <c r="Q186" s="753">
        <v>55</v>
      </c>
      <c r="R186" s="758">
        <v>49.5</v>
      </c>
      <c r="S186" s="759">
        <v>49.399999999999999</v>
      </c>
      <c r="T186" s="604"/>
      <c r="U186" s="856"/>
      <c r="V186" s="857"/>
      <c r="W186" s="444"/>
    </row>
    <row r="187" ht="25.5" customHeight="1">
      <c r="A187" s="542"/>
      <c r="B187" s="543"/>
      <c r="C187" s="542"/>
      <c r="D187" s="388"/>
      <c r="E187" s="388"/>
      <c r="F187" s="388"/>
      <c r="G187" s="315"/>
      <c r="H187" s="363" t="s">
        <v>410</v>
      </c>
      <c r="I187" s="582"/>
      <c r="J187" s="429"/>
      <c r="K187" s="583"/>
      <c r="L187" s="445" t="s">
        <v>388</v>
      </c>
      <c r="M187" s="432">
        <v>40</v>
      </c>
      <c r="N187" s="846">
        <v>48.799999999999997</v>
      </c>
      <c r="O187" s="826">
        <v>49.100000000000001</v>
      </c>
      <c r="P187" s="752" t="s">
        <v>408</v>
      </c>
      <c r="Q187" s="753">
        <v>54</v>
      </c>
      <c r="R187" s="758">
        <v>49.5</v>
      </c>
      <c r="S187" s="759">
        <v>49.399999999999999</v>
      </c>
      <c r="T187" s="604"/>
      <c r="U187" s="856"/>
      <c r="V187" s="857"/>
      <c r="W187" s="444"/>
    </row>
    <row r="188" ht="25.5" customHeight="1">
      <c r="A188" s="542"/>
      <c r="B188" s="543"/>
      <c r="C188" s="542"/>
      <c r="D188" s="388"/>
      <c r="E188" s="388"/>
      <c r="F188" s="388"/>
      <c r="G188" s="315"/>
      <c r="H188" s="363" t="s">
        <v>411</v>
      </c>
      <c r="I188" s="582"/>
      <c r="J188" s="429"/>
      <c r="K188" s="583"/>
      <c r="L188" s="445" t="s">
        <v>388</v>
      </c>
      <c r="M188" s="432">
        <v>40</v>
      </c>
      <c r="N188" s="846">
        <v>48.799999999999997</v>
      </c>
      <c r="O188" s="826">
        <v>49.100000000000001</v>
      </c>
      <c r="P188" s="752" t="s">
        <v>408</v>
      </c>
      <c r="Q188" s="753">
        <v>53</v>
      </c>
      <c r="R188" s="758">
        <v>49.5</v>
      </c>
      <c r="S188" s="759">
        <v>49.399999999999999</v>
      </c>
      <c r="T188" s="604"/>
      <c r="U188" s="856"/>
      <c r="V188" s="857"/>
      <c r="W188" s="444"/>
    </row>
    <row r="189" ht="26.25" customHeight="1">
      <c r="A189" s="578"/>
      <c r="B189" s="579"/>
      <c r="C189" s="542"/>
      <c r="D189" s="388"/>
      <c r="E189" s="388"/>
      <c r="F189" s="388"/>
      <c r="G189" s="315"/>
      <c r="H189" s="363" t="s">
        <v>412</v>
      </c>
      <c r="I189" s="582"/>
      <c r="J189" s="429"/>
      <c r="K189" s="583"/>
      <c r="L189" s="445" t="s">
        <v>388</v>
      </c>
      <c r="M189" s="432">
        <v>40</v>
      </c>
      <c r="N189" s="846">
        <v>48.799999999999997</v>
      </c>
      <c r="O189" s="826">
        <v>49.100000000000001</v>
      </c>
      <c r="P189" s="752" t="s">
        <v>408</v>
      </c>
      <c r="Q189" s="753">
        <v>52</v>
      </c>
      <c r="R189" s="758">
        <v>49.5</v>
      </c>
      <c r="S189" s="759">
        <v>49.399999999999999</v>
      </c>
      <c r="T189" s="604"/>
      <c r="U189" s="856"/>
      <c r="V189" s="857"/>
      <c r="W189" s="444"/>
    </row>
    <row r="190" ht="25.5" customHeight="1">
      <c r="A190" s="475"/>
      <c r="B190" s="476" t="s">
        <v>413</v>
      </c>
      <c r="C190" s="542"/>
      <c r="D190" s="388"/>
      <c r="E190" s="388"/>
      <c r="F190" s="388"/>
      <c r="G190" s="315"/>
      <c r="H190" s="363" t="s">
        <v>414</v>
      </c>
      <c r="I190" s="582"/>
      <c r="J190" s="429"/>
      <c r="K190" s="583"/>
      <c r="L190" s="445" t="s">
        <v>388</v>
      </c>
      <c r="M190" s="432">
        <v>40</v>
      </c>
      <c r="N190" s="846">
        <v>48.799999999999997</v>
      </c>
      <c r="O190" s="826">
        <v>49.100000000000001</v>
      </c>
      <c r="P190" s="752" t="s">
        <v>408</v>
      </c>
      <c r="Q190" s="753">
        <v>51</v>
      </c>
      <c r="R190" s="758">
        <v>49.5</v>
      </c>
      <c r="S190" s="759">
        <v>49.399999999999999</v>
      </c>
      <c r="T190" s="604"/>
      <c r="U190" s="856"/>
      <c r="V190" s="857"/>
      <c r="W190" s="444"/>
    </row>
    <row r="191" ht="24.75" customHeight="1">
      <c r="A191" s="861"/>
      <c r="B191" s="862"/>
      <c r="C191" s="578"/>
      <c r="D191" s="361"/>
      <c r="E191" s="361"/>
      <c r="F191" s="361"/>
      <c r="G191" s="353"/>
      <c r="H191" s="363" t="s">
        <v>415</v>
      </c>
      <c r="I191" s="582"/>
      <c r="J191" s="429"/>
      <c r="K191" s="583"/>
      <c r="L191" s="445" t="s">
        <v>388</v>
      </c>
      <c r="M191" s="432">
        <v>40</v>
      </c>
      <c r="N191" s="846">
        <v>48.799999999999997</v>
      </c>
      <c r="O191" s="826">
        <v>49.100000000000001</v>
      </c>
      <c r="P191" s="863" t="s">
        <v>408</v>
      </c>
      <c r="Q191" s="770">
        <v>50</v>
      </c>
      <c r="R191" s="764">
        <v>49.5</v>
      </c>
      <c r="S191" s="765">
        <v>49.399999999999999</v>
      </c>
      <c r="T191" s="859"/>
      <c r="U191" s="859"/>
      <c r="V191" s="860"/>
      <c r="W191" s="864"/>
    </row>
    <row r="192" s="1" customFormat="1" ht="24.75" customHeight="1">
      <c r="A192" s="865"/>
      <c r="B192" s="866" t="s">
        <v>203</v>
      </c>
      <c r="C192" s="475"/>
      <c r="D192" s="385" t="s">
        <v>413</v>
      </c>
      <c r="E192" s="385"/>
      <c r="F192" s="385"/>
      <c r="G192" s="376" t="s">
        <v>278</v>
      </c>
      <c r="H192" s="377" t="s">
        <v>416</v>
      </c>
      <c r="I192" s="582"/>
      <c r="J192" s="429"/>
      <c r="K192" s="583"/>
      <c r="L192" s="867" t="s">
        <v>388</v>
      </c>
      <c r="M192" s="432">
        <v>40</v>
      </c>
      <c r="N192" s="868">
        <v>48.799999999999997</v>
      </c>
      <c r="O192" s="826">
        <v>49.100000000000001</v>
      </c>
      <c r="P192" s="745" t="s">
        <v>417</v>
      </c>
      <c r="Q192" s="746">
        <v>45</v>
      </c>
      <c r="R192" s="747">
        <v>49.5</v>
      </c>
      <c r="S192" s="748">
        <v>49.450000000000003</v>
      </c>
      <c r="T192" s="604">
        <v>0</v>
      </c>
      <c r="U192" s="539">
        <v>0</v>
      </c>
      <c r="V192" s="540">
        <v>0</v>
      </c>
      <c r="W192" s="855" t="s">
        <v>418</v>
      </c>
    </row>
    <row r="193" ht="30" customHeight="1">
      <c r="A193" s="348"/>
      <c r="B193" s="869" t="s">
        <v>203</v>
      </c>
      <c r="C193" s="861"/>
      <c r="D193" s="870"/>
      <c r="E193" s="870"/>
      <c r="F193" s="870"/>
      <c r="G193" s="628" t="s">
        <v>278</v>
      </c>
      <c r="H193" s="871" t="s">
        <v>419</v>
      </c>
      <c r="I193" s="629"/>
      <c r="J193" s="630"/>
      <c r="K193" s="631"/>
      <c r="L193" s="872" t="s">
        <v>388</v>
      </c>
      <c r="M193" s="873">
        <v>40</v>
      </c>
      <c r="N193" s="574">
        <v>48.799999999999997</v>
      </c>
      <c r="O193" s="575">
        <v>49.100000000000001</v>
      </c>
      <c r="P193" s="773" t="s">
        <v>417</v>
      </c>
      <c r="Q193" s="774">
        <v>44</v>
      </c>
      <c r="R193" s="775">
        <v>49.5</v>
      </c>
      <c r="S193" s="776">
        <v>49.450000000000003</v>
      </c>
      <c r="T193" s="874">
        <v>2.5</v>
      </c>
      <c r="U193" s="874">
        <v>2.7000000000000002</v>
      </c>
      <c r="V193" s="875">
        <v>4.9000000000000004</v>
      </c>
      <c r="W193" s="876" t="s">
        <v>420</v>
      </c>
    </row>
    <row r="194" ht="38.25" customHeight="1">
      <c r="A194" s="591"/>
      <c r="B194" s="349" t="s">
        <v>303</v>
      </c>
      <c r="C194" s="865"/>
      <c r="D194" s="877" t="s">
        <v>203</v>
      </c>
      <c r="E194" s="878"/>
      <c r="F194" s="878"/>
      <c r="G194" s="362" t="s">
        <v>421</v>
      </c>
      <c r="H194" s="363" t="s">
        <v>422</v>
      </c>
      <c r="I194" s="582">
        <v>8</v>
      </c>
      <c r="J194" s="429">
        <v>0.29999999999999999</v>
      </c>
      <c r="K194" s="583">
        <v>47.399999999999999</v>
      </c>
      <c r="L194" s="431" t="s">
        <v>388</v>
      </c>
      <c r="M194" s="432">
        <v>40</v>
      </c>
      <c r="N194" s="879">
        <v>48.799999999999997</v>
      </c>
      <c r="O194" s="465">
        <v>49.100000000000001</v>
      </c>
      <c r="P194" s="752" t="s">
        <v>423</v>
      </c>
      <c r="Q194" s="753">
        <v>39</v>
      </c>
      <c r="R194" s="754">
        <v>49.5</v>
      </c>
      <c r="S194" s="755">
        <v>49.399999999999999</v>
      </c>
      <c r="T194" s="813">
        <v>1</v>
      </c>
      <c r="U194" s="813">
        <v>0.80000000000000004</v>
      </c>
      <c r="V194" s="814">
        <v>0.80000000000000004</v>
      </c>
      <c r="W194" s="561"/>
    </row>
    <row r="195" ht="33.75" customHeight="1">
      <c r="A195" s="534"/>
      <c r="B195" s="349" t="s">
        <v>424</v>
      </c>
      <c r="C195" s="348"/>
      <c r="D195" s="880" t="s">
        <v>203</v>
      </c>
      <c r="E195" s="878"/>
      <c r="F195" s="878"/>
      <c r="G195" s="362" t="s">
        <v>421</v>
      </c>
      <c r="H195" s="363" t="s">
        <v>425</v>
      </c>
      <c r="I195" s="582"/>
      <c r="J195" s="429"/>
      <c r="K195" s="583"/>
      <c r="L195" s="445" t="s">
        <v>388</v>
      </c>
      <c r="M195" s="432">
        <v>40</v>
      </c>
      <c r="N195" s="846">
        <v>48.799999999999997</v>
      </c>
      <c r="O195" s="826">
        <v>49.100000000000001</v>
      </c>
      <c r="P195" s="827" t="s">
        <v>423</v>
      </c>
      <c r="Q195" s="800">
        <v>38</v>
      </c>
      <c r="R195" s="775">
        <v>49.5</v>
      </c>
      <c r="S195" s="829">
        <v>49.399999999999999</v>
      </c>
      <c r="T195" s="881">
        <v>1.1000000000000001</v>
      </c>
      <c r="U195" s="539">
        <v>1.5</v>
      </c>
      <c r="V195" s="540">
        <v>1</v>
      </c>
      <c r="W195" s="383"/>
    </row>
    <row r="196" s="1" customFormat="1" ht="46.5" customHeight="1">
      <c r="A196" s="882"/>
      <c r="B196" s="883" t="s">
        <v>426</v>
      </c>
      <c r="C196" s="591"/>
      <c r="D196" s="360" t="s">
        <v>303</v>
      </c>
      <c r="E196" s="361"/>
      <c r="F196" s="361"/>
      <c r="G196" s="362" t="s">
        <v>294</v>
      </c>
      <c r="H196" s="363" t="s">
        <v>427</v>
      </c>
      <c r="I196" s="582"/>
      <c r="J196" s="429"/>
      <c r="K196" s="583"/>
      <c r="L196" s="431" t="s">
        <v>388</v>
      </c>
      <c r="M196" s="432">
        <v>40</v>
      </c>
      <c r="N196" s="879">
        <v>48.799999999999997</v>
      </c>
      <c r="O196" s="826">
        <v>49.100000000000001</v>
      </c>
      <c r="P196" s="745" t="s">
        <v>428</v>
      </c>
      <c r="Q196" s="746">
        <v>33</v>
      </c>
      <c r="R196" s="747">
        <v>49.5</v>
      </c>
      <c r="S196" s="748">
        <v>49.450000000000003</v>
      </c>
      <c r="T196" s="539">
        <v>2.2999999999999998</v>
      </c>
      <c r="U196" s="539">
        <v>2.6000000000000001</v>
      </c>
      <c r="V196" s="540">
        <v>2.6000000000000001</v>
      </c>
      <c r="W196" s="373"/>
    </row>
    <row r="197" ht="36" customHeight="1">
      <c r="A197" s="884"/>
      <c r="B197" s="885"/>
      <c r="C197" s="534"/>
      <c r="D197" s="360" t="s">
        <v>424</v>
      </c>
      <c r="E197" s="385"/>
      <c r="F197" s="385"/>
      <c r="G197" s="385" t="s">
        <v>429</v>
      </c>
      <c r="H197" s="377" t="s">
        <v>430</v>
      </c>
      <c r="I197" s="582"/>
      <c r="J197" s="429"/>
      <c r="K197" s="583"/>
      <c r="L197" s="431" t="s">
        <v>388</v>
      </c>
      <c r="M197" s="432">
        <v>40</v>
      </c>
      <c r="N197" s="879">
        <v>48.799999999999997</v>
      </c>
      <c r="O197" s="826">
        <v>49.100000000000001</v>
      </c>
      <c r="P197" s="827" t="s">
        <v>428</v>
      </c>
      <c r="Q197" s="800">
        <v>32</v>
      </c>
      <c r="R197" s="775">
        <v>49.5</v>
      </c>
      <c r="S197" s="829">
        <v>49.450000000000003</v>
      </c>
      <c r="T197" s="881">
        <v>2.3599999999999999</v>
      </c>
      <c r="U197" s="539">
        <v>3</v>
      </c>
      <c r="V197" s="540">
        <v>2.5</v>
      </c>
      <c r="W197" s="383"/>
    </row>
    <row r="198" ht="57.75" customHeight="1">
      <c r="A198" s="886"/>
      <c r="B198" s="887"/>
      <c r="C198" s="882"/>
      <c r="D198" s="888" t="s">
        <v>426</v>
      </c>
      <c r="E198" s="385"/>
      <c r="F198" s="385"/>
      <c r="G198" s="302" t="s">
        <v>431</v>
      </c>
      <c r="H198" s="363" t="s">
        <v>432</v>
      </c>
      <c r="I198" s="582"/>
      <c r="J198" s="429"/>
      <c r="K198" s="583"/>
      <c r="L198" s="431" t="s">
        <v>385</v>
      </c>
      <c r="M198" s="432">
        <v>45</v>
      </c>
      <c r="N198" s="879">
        <v>48.799999999999997</v>
      </c>
      <c r="O198" s="826">
        <v>49.100000000000001</v>
      </c>
      <c r="P198" s="752" t="s">
        <v>141</v>
      </c>
      <c r="Q198" s="753"/>
      <c r="R198" s="754"/>
      <c r="S198" s="780"/>
      <c r="T198" s="889">
        <v>3.5</v>
      </c>
      <c r="U198" s="889">
        <v>3.2999999999999998</v>
      </c>
      <c r="V198" s="540">
        <v>2</v>
      </c>
      <c r="W198" s="821" t="s">
        <v>433</v>
      </c>
    </row>
    <row r="199" ht="54" customHeight="1">
      <c r="A199" s="566"/>
      <c r="B199" s="567" t="s">
        <v>434</v>
      </c>
      <c r="C199" s="884"/>
      <c r="D199" s="890"/>
      <c r="E199" s="501"/>
      <c r="F199" s="501"/>
      <c r="G199" s="427"/>
      <c r="H199" s="363" t="s">
        <v>435</v>
      </c>
      <c r="I199" s="582"/>
      <c r="J199" s="429"/>
      <c r="K199" s="583"/>
      <c r="L199" s="431" t="s">
        <v>385</v>
      </c>
      <c r="M199" s="432">
        <v>45</v>
      </c>
      <c r="N199" s="879">
        <v>48.799999999999997</v>
      </c>
      <c r="O199" s="826">
        <v>49.100000000000001</v>
      </c>
      <c r="P199" s="756" t="s">
        <v>141</v>
      </c>
      <c r="Q199" s="757"/>
      <c r="R199" s="758"/>
      <c r="S199" s="853"/>
      <c r="T199" s="891">
        <v>6.5</v>
      </c>
      <c r="U199" s="889">
        <v>9.1999999999999993</v>
      </c>
      <c r="V199" s="540">
        <v>7.2000000000000002</v>
      </c>
      <c r="W199" s="821" t="s">
        <v>433</v>
      </c>
    </row>
    <row r="200" ht="22.5" customHeight="1">
      <c r="A200" s="350"/>
      <c r="B200" s="349" t="s">
        <v>291</v>
      </c>
      <c r="C200" s="886"/>
      <c r="D200" s="892"/>
      <c r="E200" s="569"/>
      <c r="F200" s="569"/>
      <c r="G200" s="893"/>
      <c r="H200" s="412" t="s">
        <v>436</v>
      </c>
      <c r="I200" s="629"/>
      <c r="J200" s="630"/>
      <c r="K200" s="631"/>
      <c r="L200" s="572" t="s">
        <v>385</v>
      </c>
      <c r="M200" s="573">
        <v>45</v>
      </c>
      <c r="N200" s="894">
        <v>48.799999999999997</v>
      </c>
      <c r="O200" s="575">
        <v>49.100000000000001</v>
      </c>
      <c r="P200" s="762" t="s">
        <v>141</v>
      </c>
      <c r="Q200" s="763"/>
      <c r="R200" s="764"/>
      <c r="S200" s="783"/>
      <c r="T200" s="895">
        <v>5.7999999999999998</v>
      </c>
      <c r="U200" s="895">
        <v>9.5999999999999996</v>
      </c>
      <c r="V200" s="875">
        <v>10</v>
      </c>
      <c r="W200" s="834"/>
    </row>
    <row r="201" s="1" customFormat="1" ht="75.75" customHeight="1">
      <c r="A201" s="350"/>
      <c r="B201" s="349" t="s">
        <v>291</v>
      </c>
      <c r="C201" s="566"/>
      <c r="D201" s="580" t="s">
        <v>434</v>
      </c>
      <c r="E201" s="803"/>
      <c r="F201" s="803"/>
      <c r="G201" s="804" t="s">
        <v>278</v>
      </c>
      <c r="H201" s="896" t="s">
        <v>437</v>
      </c>
      <c r="I201" s="719">
        <v>9</v>
      </c>
      <c r="J201" s="720">
        <v>0.29999999999999999</v>
      </c>
      <c r="K201" s="897">
        <v>47.200000000000003</v>
      </c>
      <c r="L201" s="572" t="s">
        <v>385</v>
      </c>
      <c r="M201" s="573">
        <v>45</v>
      </c>
      <c r="N201" s="894">
        <v>48.799999999999997</v>
      </c>
      <c r="O201" s="898">
        <v>49.100000000000001</v>
      </c>
      <c r="P201" s="899" t="s">
        <v>141</v>
      </c>
      <c r="Q201" s="900"/>
      <c r="R201" s="901"/>
      <c r="S201" s="902"/>
      <c r="T201" s="903">
        <v>2.3999999999999999</v>
      </c>
      <c r="U201" s="813">
        <v>1.6000000000000001</v>
      </c>
      <c r="V201" s="814">
        <v>1.6000000000000001</v>
      </c>
      <c r="W201" s="373"/>
    </row>
    <row r="202" ht="51" customHeight="1">
      <c r="A202" s="904"/>
      <c r="B202" s="905" t="s">
        <v>393</v>
      </c>
      <c r="C202" s="350"/>
      <c r="D202" s="360" t="s">
        <v>291</v>
      </c>
      <c r="E202" s="360"/>
      <c r="F202" s="360"/>
      <c r="G202" s="376" t="s">
        <v>438</v>
      </c>
      <c r="H202" s="377" t="s">
        <v>439</v>
      </c>
      <c r="I202" s="906"/>
      <c r="J202" s="379"/>
      <c r="K202" s="907"/>
      <c r="L202" s="431" t="s">
        <v>385</v>
      </c>
      <c r="M202" s="432">
        <v>45</v>
      </c>
      <c r="N202" s="879">
        <v>48.799999999999997</v>
      </c>
      <c r="O202" s="448">
        <v>49.100000000000001</v>
      </c>
      <c r="P202" s="863" t="s">
        <v>440</v>
      </c>
      <c r="Q202" s="908">
        <v>28</v>
      </c>
      <c r="R202" s="909">
        <v>49.5</v>
      </c>
      <c r="S202" s="848">
        <v>49.450000000000003</v>
      </c>
      <c r="T202" s="539">
        <v>2.2000000000000002</v>
      </c>
      <c r="U202" s="539">
        <v>1.3999999999999999</v>
      </c>
      <c r="V202" s="540">
        <v>1.6000000000000001</v>
      </c>
      <c r="W202" s="910"/>
    </row>
    <row r="203" s="1" customFormat="1" ht="50.25" customHeight="1">
      <c r="A203" s="911"/>
      <c r="B203" s="905"/>
      <c r="C203" s="350"/>
      <c r="D203" s="360" t="s">
        <v>291</v>
      </c>
      <c r="E203" s="360"/>
      <c r="F203" s="360"/>
      <c r="G203" s="376" t="s">
        <v>438</v>
      </c>
      <c r="H203" s="377" t="s">
        <v>441</v>
      </c>
      <c r="I203" s="906"/>
      <c r="J203" s="379"/>
      <c r="K203" s="907"/>
      <c r="L203" s="431" t="s">
        <v>385</v>
      </c>
      <c r="M203" s="432">
        <v>45</v>
      </c>
      <c r="N203" s="879">
        <v>48.799999999999997</v>
      </c>
      <c r="O203" s="448">
        <v>49.100000000000001</v>
      </c>
      <c r="P203" s="756" t="s">
        <v>440</v>
      </c>
      <c r="Q203" s="757">
        <v>27</v>
      </c>
      <c r="R203" s="758">
        <v>49.5</v>
      </c>
      <c r="S203" s="912">
        <v>49.450000000000003</v>
      </c>
      <c r="T203" s="702">
        <v>1.3</v>
      </c>
      <c r="U203" s="371">
        <v>0.29999999999999999</v>
      </c>
      <c r="V203" s="372">
        <v>0.29999999999999999</v>
      </c>
      <c r="W203" s="910"/>
    </row>
    <row r="204" s="1" customFormat="1" ht="30" customHeight="1">
      <c r="A204" s="913"/>
      <c r="B204" s="606"/>
      <c r="C204" s="904"/>
      <c r="D204" s="914" t="s">
        <v>393</v>
      </c>
      <c r="E204" s="501"/>
      <c r="F204" s="501"/>
      <c r="G204" s="427" t="s">
        <v>442</v>
      </c>
      <c r="H204" s="507" t="s">
        <v>443</v>
      </c>
      <c r="I204" s="906"/>
      <c r="J204" s="379"/>
      <c r="K204" s="907"/>
      <c r="L204" s="431" t="s">
        <v>385</v>
      </c>
      <c r="M204" s="432">
        <v>45</v>
      </c>
      <c r="N204" s="879">
        <v>48.799999999999997</v>
      </c>
      <c r="O204" s="448">
        <v>49.100000000000001</v>
      </c>
      <c r="P204" s="773" t="s">
        <v>440</v>
      </c>
      <c r="Q204" s="774">
        <v>26</v>
      </c>
      <c r="R204" s="775">
        <v>49.5</v>
      </c>
      <c r="S204" s="776">
        <v>49.450000000000003</v>
      </c>
      <c r="T204" s="874">
        <v>0.5</v>
      </c>
      <c r="U204" s="874">
        <v>0.5</v>
      </c>
      <c r="V204" s="875">
        <v>0.29999999999999999</v>
      </c>
      <c r="W204" s="383" t="s">
        <v>444</v>
      </c>
    </row>
    <row r="205" s="1" customFormat="1" ht="146.25" customHeight="1">
      <c r="A205" s="915"/>
      <c r="B205" s="606"/>
      <c r="C205" s="911"/>
      <c r="D205" s="914"/>
      <c r="E205" s="914"/>
      <c r="F205" s="914"/>
      <c r="G205" s="376" t="s">
        <v>445</v>
      </c>
      <c r="H205" s="377" t="s">
        <v>446</v>
      </c>
      <c r="I205" s="906"/>
      <c r="J205" s="379"/>
      <c r="K205" s="907"/>
      <c r="L205" s="867" t="s">
        <v>382</v>
      </c>
      <c r="M205" s="916">
        <v>50</v>
      </c>
      <c r="N205" s="917">
        <v>48.799999999999997</v>
      </c>
      <c r="O205" s="826">
        <v>49.100000000000001</v>
      </c>
      <c r="P205" s="809" t="s">
        <v>447</v>
      </c>
      <c r="Q205" s="811">
        <v>21</v>
      </c>
      <c r="R205" s="918">
        <v>49.5</v>
      </c>
      <c r="S205" s="812">
        <v>49.399999999999999</v>
      </c>
      <c r="T205" s="813">
        <v>3.7999999999999998</v>
      </c>
      <c r="U205" s="813">
        <v>4.5</v>
      </c>
      <c r="V205" s="814">
        <v>7.9000000000000004</v>
      </c>
      <c r="W205" s="919"/>
    </row>
    <row r="206" ht="30.75" customHeight="1">
      <c r="A206" s="920"/>
      <c r="B206" s="607" t="s">
        <v>268</v>
      </c>
      <c r="C206" s="921"/>
      <c r="D206" s="608"/>
      <c r="E206" s="608"/>
      <c r="F206" s="608"/>
      <c r="G206" s="376" t="s">
        <v>445</v>
      </c>
      <c r="H206" s="377" t="s">
        <v>448</v>
      </c>
      <c r="I206" s="906"/>
      <c r="J206" s="379"/>
      <c r="K206" s="907"/>
      <c r="L206" s="867" t="s">
        <v>382</v>
      </c>
      <c r="M206" s="916">
        <v>50</v>
      </c>
      <c r="N206" s="917">
        <v>48.799999999999997</v>
      </c>
      <c r="O206" s="826">
        <v>49.100000000000001</v>
      </c>
      <c r="P206" s="745" t="s">
        <v>449</v>
      </c>
      <c r="Q206" s="746">
        <v>16</v>
      </c>
      <c r="R206" s="747">
        <v>49.5</v>
      </c>
      <c r="S206" s="748">
        <v>49.399999999999999</v>
      </c>
      <c r="T206" s="499">
        <v>2.7999999999999998</v>
      </c>
      <c r="U206" s="485">
        <v>3.5</v>
      </c>
      <c r="V206" s="486">
        <v>4.5999999999999996</v>
      </c>
      <c r="W206" s="373" t="s">
        <v>450</v>
      </c>
    </row>
    <row r="207" s="1" customFormat="1" ht="22.5" customHeight="1">
      <c r="A207" s="922"/>
      <c r="B207" s="923" t="s">
        <v>451</v>
      </c>
      <c r="C207" s="915"/>
      <c r="D207" s="790"/>
      <c r="E207" s="924"/>
      <c r="F207" s="924"/>
      <c r="G207" s="302" t="s">
        <v>438</v>
      </c>
      <c r="H207" s="616" t="s">
        <v>452</v>
      </c>
      <c r="I207" s="906"/>
      <c r="J207" s="379"/>
      <c r="K207" s="907"/>
      <c r="L207" s="445" t="s">
        <v>382</v>
      </c>
      <c r="M207" s="446">
        <v>50</v>
      </c>
      <c r="N207" s="846">
        <v>48.799999999999997</v>
      </c>
      <c r="O207" s="826">
        <v>49.100000000000001</v>
      </c>
      <c r="P207" s="752" t="s">
        <v>449</v>
      </c>
      <c r="Q207" s="753">
        <v>15</v>
      </c>
      <c r="R207" s="758">
        <v>49.5</v>
      </c>
      <c r="S207" s="759">
        <v>49.450000000000003</v>
      </c>
      <c r="T207" s="512"/>
      <c r="U207" s="513"/>
      <c r="V207" s="514"/>
      <c r="W207" s="821"/>
    </row>
    <row r="208" ht="40.5" customHeight="1">
      <c r="A208" s="925"/>
      <c r="B208" s="926" t="s">
        <v>129</v>
      </c>
      <c r="C208" s="920"/>
      <c r="D208" s="608" t="s">
        <v>268</v>
      </c>
      <c r="E208" s="608"/>
      <c r="F208" s="608"/>
      <c r="G208" s="376" t="s">
        <v>278</v>
      </c>
      <c r="H208" s="377" t="s">
        <v>453</v>
      </c>
      <c r="I208" s="906"/>
      <c r="J208" s="379"/>
      <c r="K208" s="907"/>
      <c r="L208" s="445" t="s">
        <v>382</v>
      </c>
      <c r="M208" s="446">
        <v>50</v>
      </c>
      <c r="N208" s="846">
        <v>48.799999999999997</v>
      </c>
      <c r="O208" s="826">
        <v>49.100000000000001</v>
      </c>
      <c r="P208" s="827" t="s">
        <v>449</v>
      </c>
      <c r="Q208" s="800">
        <v>15</v>
      </c>
      <c r="R208" s="775">
        <v>49.5</v>
      </c>
      <c r="S208" s="776">
        <v>49.450000000000003</v>
      </c>
      <c r="T208" s="539">
        <v>0</v>
      </c>
      <c r="U208" s="539">
        <v>0</v>
      </c>
      <c r="V208" s="540">
        <v>0</v>
      </c>
      <c r="W208" s="927" t="s">
        <v>186</v>
      </c>
    </row>
    <row r="209" ht="42" customHeight="1">
      <c r="A209" s="534"/>
      <c r="B209" s="349" t="s">
        <v>454</v>
      </c>
      <c r="C209" s="922"/>
      <c r="D209" s="928" t="s">
        <v>451</v>
      </c>
      <c r="E209" s="928"/>
      <c r="F209" s="928"/>
      <c r="G209" s="628" t="s">
        <v>438</v>
      </c>
      <c r="H209" s="412" t="s">
        <v>455</v>
      </c>
      <c r="I209" s="830"/>
      <c r="J209" s="414"/>
      <c r="K209" s="929"/>
      <c r="L209" s="872" t="s">
        <v>382</v>
      </c>
      <c r="M209" s="573">
        <v>50</v>
      </c>
      <c r="N209" s="894">
        <v>48.799999999999997</v>
      </c>
      <c r="O209" s="575">
        <v>49.100000000000001</v>
      </c>
      <c r="P209" s="827" t="s">
        <v>456</v>
      </c>
      <c r="Q209" s="800">
        <v>10</v>
      </c>
      <c r="R209" s="801">
        <v>49.5</v>
      </c>
      <c r="S209" s="930">
        <v>49.450000000000003</v>
      </c>
      <c r="T209" s="539">
        <v>9.3000000000000007</v>
      </c>
      <c r="U209" s="485">
        <v>9.1999999999999993</v>
      </c>
      <c r="V209" s="931">
        <v>9</v>
      </c>
      <c r="W209" s="834"/>
    </row>
    <row r="210" ht="41.25" customHeight="1">
      <c r="A210" s="692"/>
      <c r="B210" s="772" t="s">
        <v>129</v>
      </c>
      <c r="C210" s="925"/>
      <c r="D210" s="256" t="s">
        <v>129</v>
      </c>
      <c r="E210" s="352"/>
      <c r="F210" s="352"/>
      <c r="G210" s="362" t="s">
        <v>257</v>
      </c>
      <c r="H210" s="363" t="s">
        <v>457</v>
      </c>
      <c r="I210" s="582">
        <v>10</v>
      </c>
      <c r="J210" s="429">
        <v>0.29999999999999999</v>
      </c>
      <c r="K210" s="743">
        <v>47</v>
      </c>
      <c r="L210" s="932" t="s">
        <v>382</v>
      </c>
      <c r="M210" s="933">
        <v>50</v>
      </c>
      <c r="N210" s="934">
        <v>48.799999999999997</v>
      </c>
      <c r="O210" s="935">
        <v>49.100000000000001</v>
      </c>
      <c r="P210" s="936" t="s">
        <v>458</v>
      </c>
      <c r="Q210" s="937">
        <v>94</v>
      </c>
      <c r="R210" s="938">
        <v>49.399999999999999</v>
      </c>
      <c r="S210" s="939">
        <v>49.299999999999997</v>
      </c>
      <c r="T210" s="539">
        <v>2.7000000000000002</v>
      </c>
      <c r="U210" s="539">
        <v>3.1000000000000001</v>
      </c>
      <c r="V210" s="940">
        <v>1.5</v>
      </c>
      <c r="W210" s="373"/>
    </row>
    <row r="211" s="1" customFormat="1" ht="41.25" customHeight="1">
      <c r="A211" s="941"/>
      <c r="B211" s="772" t="s">
        <v>268</v>
      </c>
      <c r="C211" s="692"/>
      <c r="D211" s="778" t="s">
        <v>454</v>
      </c>
      <c r="E211" s="778"/>
      <c r="F211" s="778"/>
      <c r="G211" s="376" t="s">
        <v>442</v>
      </c>
      <c r="H211" s="377" t="s">
        <v>416</v>
      </c>
      <c r="I211" s="582"/>
      <c r="J211" s="429"/>
      <c r="K211" s="743"/>
      <c r="L211" s="431" t="s">
        <v>382</v>
      </c>
      <c r="M211" s="432">
        <v>50</v>
      </c>
      <c r="N211" s="879">
        <v>48.799999999999997</v>
      </c>
      <c r="O211" s="434">
        <v>49.100000000000001</v>
      </c>
      <c r="P211" s="942" t="s">
        <v>458</v>
      </c>
      <c r="Q211" s="943">
        <v>93</v>
      </c>
      <c r="R211" s="944">
        <v>49.399999999999999</v>
      </c>
      <c r="S211" s="945">
        <v>49.350000000000001</v>
      </c>
      <c r="T211" s="539">
        <v>3.7000000000000002</v>
      </c>
      <c r="U211" s="539">
        <v>4</v>
      </c>
      <c r="V211" s="540">
        <v>3</v>
      </c>
      <c r="W211" s="373"/>
    </row>
    <row r="212" ht="51.75" customHeight="1">
      <c r="A212" s="692"/>
      <c r="B212" s="772" t="s">
        <v>129</v>
      </c>
      <c r="C212" s="692"/>
      <c r="D212" s="778" t="s">
        <v>129</v>
      </c>
      <c r="E212" s="352"/>
      <c r="F212" s="352"/>
      <c r="G212" s="361" t="s">
        <v>429</v>
      </c>
      <c r="H212" s="363" t="s">
        <v>459</v>
      </c>
      <c r="I212" s="582"/>
      <c r="J212" s="429"/>
      <c r="K212" s="743"/>
      <c r="L212" s="946" t="s">
        <v>460</v>
      </c>
      <c r="M212" s="947">
        <v>50</v>
      </c>
      <c r="N212" s="948">
        <v>48.700000000000003</v>
      </c>
      <c r="O212" s="949">
        <v>49.100000000000001</v>
      </c>
      <c r="P212" s="950" t="s">
        <v>461</v>
      </c>
      <c r="Q212" s="951">
        <v>88</v>
      </c>
      <c r="R212" s="952">
        <v>49.399999999999999</v>
      </c>
      <c r="S212" s="953">
        <v>49.380000000000003</v>
      </c>
      <c r="T212" s="539">
        <v>0.70999999999999996</v>
      </c>
      <c r="U212" s="539">
        <v>1.2</v>
      </c>
      <c r="V212" s="540">
        <v>2.6000000000000001</v>
      </c>
      <c r="W212" s="373"/>
    </row>
    <row r="213" ht="42.75" customHeight="1">
      <c r="A213" s="680"/>
      <c r="B213" s="869" t="s">
        <v>462</v>
      </c>
      <c r="C213" s="350"/>
      <c r="D213" s="360" t="s">
        <v>268</v>
      </c>
      <c r="E213" s="361"/>
      <c r="F213" s="361"/>
      <c r="G213" s="362" t="s">
        <v>438</v>
      </c>
      <c r="H213" s="363" t="s">
        <v>463</v>
      </c>
      <c r="I213" s="582"/>
      <c r="J213" s="429"/>
      <c r="K213" s="743"/>
      <c r="L213" s="954" t="s">
        <v>460</v>
      </c>
      <c r="M213" s="955">
        <v>50</v>
      </c>
      <c r="N213" s="956">
        <v>48.700000000000003</v>
      </c>
      <c r="O213" s="949">
        <v>49.100000000000001</v>
      </c>
      <c r="P213" s="936" t="s">
        <v>464</v>
      </c>
      <c r="Q213" s="937">
        <v>83</v>
      </c>
      <c r="R213" s="938">
        <v>49.399999999999999</v>
      </c>
      <c r="S213" s="939">
        <v>49.350000000000001</v>
      </c>
      <c r="T213" s="539">
        <v>1.03</v>
      </c>
      <c r="U213" s="539">
        <v>1</v>
      </c>
      <c r="V213" s="540">
        <v>2.2999999999999998</v>
      </c>
      <c r="W213" s="957"/>
    </row>
    <row r="214" ht="49.5" customHeight="1">
      <c r="A214" s="958"/>
      <c r="B214" s="959" t="s">
        <v>465</v>
      </c>
      <c r="C214" s="692"/>
      <c r="D214" s="778" t="s">
        <v>129</v>
      </c>
      <c r="E214" s="778"/>
      <c r="F214" s="778"/>
      <c r="G214" s="360" t="s">
        <v>429</v>
      </c>
      <c r="H214" s="377" t="s">
        <v>466</v>
      </c>
      <c r="I214" s="582"/>
      <c r="J214" s="429"/>
      <c r="K214" s="743"/>
      <c r="L214" s="946" t="s">
        <v>467</v>
      </c>
      <c r="M214" s="947">
        <v>50</v>
      </c>
      <c r="N214" s="948">
        <v>48.700000000000003</v>
      </c>
      <c r="O214" s="949">
        <v>49.100000000000001</v>
      </c>
      <c r="P214" s="960" t="s">
        <v>468</v>
      </c>
      <c r="Q214" s="961">
        <v>77</v>
      </c>
      <c r="R214" s="962">
        <v>49.399999999999999</v>
      </c>
      <c r="S214" s="963">
        <v>49.380000000000003</v>
      </c>
      <c r="T214" s="539">
        <v>1.8300000000000001</v>
      </c>
      <c r="U214" s="539">
        <v>3.7999999999999998</v>
      </c>
      <c r="V214" s="540">
        <v>3.5</v>
      </c>
      <c r="W214" s="383"/>
    </row>
    <row r="215" s="1" customFormat="1" ht="49.5" customHeight="1">
      <c r="A215" s="964"/>
      <c r="B215" s="792" t="s">
        <v>293</v>
      </c>
      <c r="C215" s="591"/>
      <c r="D215" s="880" t="s">
        <v>462</v>
      </c>
      <c r="E215" s="880"/>
      <c r="F215" s="880"/>
      <c r="G215" s="376" t="s">
        <v>274</v>
      </c>
      <c r="H215" s="377" t="s">
        <v>469</v>
      </c>
      <c r="I215" s="582"/>
      <c r="J215" s="429"/>
      <c r="K215" s="743"/>
      <c r="L215" s="946" t="s">
        <v>467</v>
      </c>
      <c r="M215" s="947">
        <v>50</v>
      </c>
      <c r="N215" s="947">
        <v>48.700000000000003</v>
      </c>
      <c r="O215" s="949">
        <v>49.100000000000001</v>
      </c>
      <c r="P215" s="950" t="s">
        <v>141</v>
      </c>
      <c r="Q215" s="951"/>
      <c r="R215" s="952"/>
      <c r="S215" s="953"/>
      <c r="T215" s="324">
        <v>4.2000000000000002</v>
      </c>
      <c r="U215" s="371">
        <v>4.5</v>
      </c>
      <c r="V215" s="965">
        <v>4.4000000000000004</v>
      </c>
      <c r="W215" s="383"/>
    </row>
    <row r="216" ht="26.25" customHeight="1">
      <c r="A216" s="273"/>
      <c r="B216" s="478"/>
      <c r="C216" s="966"/>
      <c r="D216" s="713" t="s">
        <v>465</v>
      </c>
      <c r="E216" s="713"/>
      <c r="F216" s="713"/>
      <c r="G216" s="628" t="s">
        <v>470</v>
      </c>
      <c r="H216" s="412" t="s">
        <v>471</v>
      </c>
      <c r="I216" s="629"/>
      <c r="J216" s="630"/>
      <c r="K216" s="796"/>
      <c r="L216" s="967" t="s">
        <v>467</v>
      </c>
      <c r="M216" s="968">
        <v>50</v>
      </c>
      <c r="N216" s="969">
        <v>48.700000000000003</v>
      </c>
      <c r="O216" s="970">
        <v>49.100000000000001</v>
      </c>
      <c r="P216" s="942" t="s">
        <v>141</v>
      </c>
      <c r="Q216" s="943"/>
      <c r="R216" s="944"/>
      <c r="S216" s="971"/>
      <c r="T216" s="637">
        <v>8.1300000000000008</v>
      </c>
      <c r="U216" s="637">
        <v>8.1999999999999993</v>
      </c>
      <c r="V216" s="972">
        <v>8</v>
      </c>
      <c r="W216" s="973"/>
    </row>
    <row r="217" ht="48.75" customHeight="1">
      <c r="A217" s="974"/>
      <c r="B217" s="349" t="s">
        <v>393</v>
      </c>
      <c r="C217" s="975"/>
      <c r="D217" s="803" t="s">
        <v>293</v>
      </c>
      <c r="E217" s="803"/>
      <c r="F217" s="803"/>
      <c r="G217" s="804" t="s">
        <v>472</v>
      </c>
      <c r="H217" s="896" t="s">
        <v>473</v>
      </c>
      <c r="I217" s="719">
        <v>11</v>
      </c>
      <c r="J217" s="720">
        <v>0.29999999999999999</v>
      </c>
      <c r="K217" s="976">
        <v>46.799999999999997</v>
      </c>
      <c r="L217" s="977" t="s">
        <v>219</v>
      </c>
      <c r="M217" s="978">
        <v>55</v>
      </c>
      <c r="N217" s="979">
        <v>48.700000000000003</v>
      </c>
      <c r="O217" s="980">
        <v>49.100000000000001</v>
      </c>
      <c r="P217" s="981" t="s">
        <v>474</v>
      </c>
      <c r="Q217" s="982">
        <v>72</v>
      </c>
      <c r="R217" s="983">
        <v>49.399999999999999</v>
      </c>
      <c r="S217" s="984">
        <v>49.380000000000003</v>
      </c>
      <c r="T217" s="588">
        <v>5.0999999999999996</v>
      </c>
      <c r="U217" s="588">
        <v>8.1999999999999993</v>
      </c>
      <c r="V217" s="985">
        <v>7.7999999999999998</v>
      </c>
      <c r="W217" s="854" t="s">
        <v>398</v>
      </c>
    </row>
    <row r="218" ht="38.25" customHeight="1">
      <c r="A218" s="986"/>
      <c r="B218" s="704" t="s">
        <v>462</v>
      </c>
      <c r="C218" s="884"/>
      <c r="D218" s="490"/>
      <c r="E218" s="490"/>
      <c r="F218" s="490"/>
      <c r="G218" s="362"/>
      <c r="H218" s="377" t="s">
        <v>475</v>
      </c>
      <c r="I218" s="582"/>
      <c r="J218" s="429"/>
      <c r="K218" s="743"/>
      <c r="L218" s="946" t="s">
        <v>219</v>
      </c>
      <c r="M218" s="947">
        <v>55</v>
      </c>
      <c r="N218" s="948">
        <v>48.700000000000003</v>
      </c>
      <c r="O218" s="949">
        <v>49.100000000000001</v>
      </c>
      <c r="P218" s="960" t="s">
        <v>476</v>
      </c>
      <c r="Q218" s="961">
        <v>67</v>
      </c>
      <c r="R218" s="962">
        <v>49.399999999999999</v>
      </c>
      <c r="S218" s="963">
        <v>49.380000000000003</v>
      </c>
      <c r="T218" s="371">
        <v>5.2999999999999998</v>
      </c>
      <c r="U218" s="371">
        <v>7.5</v>
      </c>
      <c r="V218" s="372">
        <v>8.8000000000000007</v>
      </c>
      <c r="W218" s="854" t="s">
        <v>398</v>
      </c>
    </row>
    <row r="219" s="1" customFormat="1" ht="38.25" customHeight="1">
      <c r="A219" s="925"/>
      <c r="B219" s="567" t="s">
        <v>293</v>
      </c>
      <c r="C219" s="987"/>
      <c r="D219" s="360" t="s">
        <v>393</v>
      </c>
      <c r="E219" s="385"/>
      <c r="F219" s="385"/>
      <c r="G219" s="302" t="s">
        <v>396</v>
      </c>
      <c r="H219" s="535" t="s">
        <v>477</v>
      </c>
      <c r="I219" s="582"/>
      <c r="J219" s="429"/>
      <c r="K219" s="743"/>
      <c r="L219" s="946" t="s">
        <v>219</v>
      </c>
      <c r="M219" s="947">
        <v>55</v>
      </c>
      <c r="N219" s="948">
        <v>48.700000000000003</v>
      </c>
      <c r="O219" s="949">
        <v>49.100000000000001</v>
      </c>
      <c r="P219" s="950" t="s">
        <v>141</v>
      </c>
      <c r="Q219" s="951"/>
      <c r="R219" s="952"/>
      <c r="S219" s="953"/>
      <c r="T219" s="371">
        <v>6.7999999999999998</v>
      </c>
      <c r="U219" s="371">
        <v>5.4000000000000004</v>
      </c>
      <c r="V219" s="372">
        <v>4</v>
      </c>
      <c r="W219" s="854" t="s">
        <v>398</v>
      </c>
    </row>
    <row r="220" ht="45.75" customHeight="1">
      <c r="A220" s="475"/>
      <c r="B220" s="476"/>
      <c r="C220" s="988"/>
      <c r="D220" s="713" t="s">
        <v>462</v>
      </c>
      <c r="E220" s="713"/>
      <c r="F220" s="713"/>
      <c r="G220" s="628" t="s">
        <v>274</v>
      </c>
      <c r="H220" s="412" t="s">
        <v>478</v>
      </c>
      <c r="I220" s="629"/>
      <c r="J220" s="630"/>
      <c r="K220" s="796"/>
      <c r="L220" s="967" t="s">
        <v>206</v>
      </c>
      <c r="M220" s="968">
        <v>60</v>
      </c>
      <c r="N220" s="969">
        <v>48.700000000000003</v>
      </c>
      <c r="O220" s="970">
        <v>49.100000000000001</v>
      </c>
      <c r="P220" s="960" t="s">
        <v>354</v>
      </c>
      <c r="Q220" s="961">
        <v>62</v>
      </c>
      <c r="R220" s="962">
        <v>49.399999999999999</v>
      </c>
      <c r="S220" s="963">
        <v>49.350000000000001</v>
      </c>
      <c r="T220" s="324">
        <v>5.0999999999999996</v>
      </c>
      <c r="U220" s="989">
        <v>5.5</v>
      </c>
      <c r="V220" s="638">
        <v>4</v>
      </c>
      <c r="W220" s="834"/>
    </row>
    <row r="221" ht="42" customHeight="1">
      <c r="A221" s="990"/>
      <c r="B221" s="991"/>
      <c r="C221" s="566"/>
      <c r="D221" s="580" t="s">
        <v>293</v>
      </c>
      <c r="E221" s="580"/>
      <c r="F221" s="580"/>
      <c r="G221" s="257" t="s">
        <v>265</v>
      </c>
      <c r="H221" s="258" t="s">
        <v>479</v>
      </c>
      <c r="I221" s="719">
        <v>12</v>
      </c>
      <c r="J221" s="720">
        <v>0.29999999999999999</v>
      </c>
      <c r="K221" s="721">
        <v>46.600000000000001</v>
      </c>
      <c r="L221" s="977" t="s">
        <v>206</v>
      </c>
      <c r="M221" s="978">
        <v>60</v>
      </c>
      <c r="N221" s="979">
        <v>48.700000000000003</v>
      </c>
      <c r="O221" s="980">
        <v>49.100000000000001</v>
      </c>
      <c r="P221" s="960" t="s">
        <v>480</v>
      </c>
      <c r="Q221" s="961">
        <v>57</v>
      </c>
      <c r="R221" s="962">
        <v>49.399999999999999</v>
      </c>
      <c r="S221" s="963">
        <v>49.299999999999997</v>
      </c>
      <c r="T221" s="813">
        <v>5.5</v>
      </c>
      <c r="U221" s="813">
        <v>4.4000000000000004</v>
      </c>
      <c r="V221" s="814">
        <v>6.9000000000000004</v>
      </c>
      <c r="W221" s="992"/>
    </row>
    <row r="222" ht="41.25" customHeight="1">
      <c r="A222" s="726"/>
      <c r="B222" s="792" t="s">
        <v>481</v>
      </c>
      <c r="C222" s="475"/>
      <c r="D222" s="385"/>
      <c r="E222" s="388"/>
      <c r="F222" s="388"/>
      <c r="G222" s="362" t="s">
        <v>274</v>
      </c>
      <c r="H222" s="363" t="s">
        <v>482</v>
      </c>
      <c r="I222" s="582"/>
      <c r="J222" s="429"/>
      <c r="K222" s="583"/>
      <c r="L222" s="946" t="s">
        <v>206</v>
      </c>
      <c r="M222" s="947">
        <v>60</v>
      </c>
      <c r="N222" s="948">
        <v>48.700000000000003</v>
      </c>
      <c r="O222" s="949">
        <v>49.100000000000001</v>
      </c>
      <c r="P222" s="950" t="s">
        <v>286</v>
      </c>
      <c r="Q222" s="951">
        <v>52</v>
      </c>
      <c r="R222" s="952">
        <v>49.399999999999999</v>
      </c>
      <c r="S222" s="953">
        <v>49.350000000000001</v>
      </c>
      <c r="T222" s="539">
        <v>7</v>
      </c>
      <c r="U222" s="539">
        <v>7.0999999999999996</v>
      </c>
      <c r="V222" s="540">
        <v>8.9000000000000004</v>
      </c>
      <c r="W222" s="993"/>
    </row>
    <row r="223" ht="46.5" customHeight="1">
      <c r="A223" s="542"/>
      <c r="B223" s="543"/>
      <c r="C223" s="990"/>
      <c r="D223" s="410"/>
      <c r="E223" s="410"/>
      <c r="F223" s="410"/>
      <c r="G223" s="427" t="s">
        <v>274</v>
      </c>
      <c r="H223" s="507" t="s">
        <v>483</v>
      </c>
      <c r="I223" s="629"/>
      <c r="J223" s="630"/>
      <c r="K223" s="631"/>
      <c r="L223" s="994" t="s">
        <v>201</v>
      </c>
      <c r="M223" s="995">
        <v>65</v>
      </c>
      <c r="N223" s="996">
        <v>48.700000000000003</v>
      </c>
      <c r="O223" s="997">
        <v>49.100000000000001</v>
      </c>
      <c r="P223" s="981" t="s">
        <v>484</v>
      </c>
      <c r="Q223" s="982">
        <v>47</v>
      </c>
      <c r="R223" s="983">
        <v>49.399999999999999</v>
      </c>
      <c r="S223" s="984">
        <v>49.350000000000001</v>
      </c>
      <c r="T223" s="604">
        <v>9.8000000000000007</v>
      </c>
      <c r="U223" s="874">
        <v>8.8000000000000007</v>
      </c>
      <c r="V223" s="875">
        <v>9.5</v>
      </c>
      <c r="W223" s="998"/>
    </row>
    <row r="224" ht="28.5" customHeight="1">
      <c r="A224" s="542"/>
      <c r="B224" s="543"/>
      <c r="C224" s="726"/>
      <c r="D224" s="803" t="s">
        <v>481</v>
      </c>
      <c r="E224" s="388"/>
      <c r="F224" s="543"/>
      <c r="G224" s="999" t="s">
        <v>485</v>
      </c>
      <c r="H224" s="1000" t="s">
        <v>486</v>
      </c>
      <c r="I224" s="1001">
        <v>13</v>
      </c>
      <c r="J224" s="429">
        <v>0.29999999999999999</v>
      </c>
      <c r="K224" s="583">
        <v>46.5</v>
      </c>
      <c r="L224" s="954" t="s">
        <v>201</v>
      </c>
      <c r="M224" s="955">
        <v>65</v>
      </c>
      <c r="N224" s="1002">
        <v>48.700000000000003</v>
      </c>
      <c r="O224" s="1003">
        <v>49.100000000000001</v>
      </c>
      <c r="P224" s="1004" t="s">
        <v>487</v>
      </c>
      <c r="Q224" s="1005">
        <v>42</v>
      </c>
      <c r="R224" s="1006">
        <v>49.399999999999999</v>
      </c>
      <c r="S224" s="1007">
        <v>49.299999999999997</v>
      </c>
      <c r="T224" s="1008">
        <v>2.7000000000000002</v>
      </c>
      <c r="U224" s="1009">
        <v>4.7000000000000002</v>
      </c>
      <c r="V224" s="857">
        <v>3.3999999999999999</v>
      </c>
      <c r="W224" s="1010"/>
    </row>
    <row r="225" ht="32.25" customHeight="1">
      <c r="A225" s="542"/>
      <c r="B225" s="543"/>
      <c r="C225" s="542"/>
      <c r="D225" s="388"/>
      <c r="E225" s="388"/>
      <c r="F225" s="543"/>
      <c r="G225" s="1011"/>
      <c r="H225" s="1012" t="s">
        <v>488</v>
      </c>
      <c r="I225" s="1001"/>
      <c r="J225" s="429"/>
      <c r="K225" s="583"/>
      <c r="L225" s="946" t="s">
        <v>201</v>
      </c>
      <c r="M225" s="947">
        <v>65</v>
      </c>
      <c r="N225" s="1013">
        <v>48.700000000000003</v>
      </c>
      <c r="O225" s="1014">
        <v>49.100000000000001</v>
      </c>
      <c r="P225" s="1015" t="s">
        <v>487</v>
      </c>
      <c r="Q225" s="1016">
        <v>41</v>
      </c>
      <c r="R225" s="1017">
        <v>49.399999999999999</v>
      </c>
      <c r="S225" s="1018">
        <v>49.299999999999997</v>
      </c>
      <c r="T225" s="1019"/>
      <c r="U225" s="856"/>
      <c r="V225" s="857"/>
      <c r="W225" s="1020"/>
    </row>
    <row r="226" ht="23.25" customHeight="1">
      <c r="A226" s="542"/>
      <c r="B226" s="543"/>
      <c r="C226" s="542"/>
      <c r="D226" s="388"/>
      <c r="E226" s="388"/>
      <c r="F226" s="543"/>
      <c r="G226" s="1011"/>
      <c r="H226" s="1021" t="s">
        <v>489</v>
      </c>
      <c r="I226" s="1001"/>
      <c r="J226" s="429"/>
      <c r="K226" s="583"/>
      <c r="L226" s="946" t="s">
        <v>201</v>
      </c>
      <c r="M226" s="947">
        <v>65</v>
      </c>
      <c r="N226" s="1013">
        <v>48.700000000000003</v>
      </c>
      <c r="O226" s="1014">
        <v>49.100000000000001</v>
      </c>
      <c r="P226" s="1015" t="s">
        <v>487</v>
      </c>
      <c r="Q226" s="1016">
        <v>40</v>
      </c>
      <c r="R226" s="1017">
        <v>49.399999999999999</v>
      </c>
      <c r="S226" s="1018">
        <v>49.299999999999997</v>
      </c>
      <c r="T226" s="1019"/>
      <c r="U226" s="856"/>
      <c r="V226" s="857"/>
      <c r="W226" s="1020"/>
    </row>
    <row r="227" ht="39" customHeight="1">
      <c r="A227" s="542"/>
      <c r="B227" s="543"/>
      <c r="C227" s="542"/>
      <c r="D227" s="388"/>
      <c r="E227" s="388"/>
      <c r="F227" s="543"/>
      <c r="G227" s="1022"/>
      <c r="H227" s="1012" t="s">
        <v>490</v>
      </c>
      <c r="I227" s="1001"/>
      <c r="J227" s="429"/>
      <c r="K227" s="583"/>
      <c r="L227" s="946" t="s">
        <v>201</v>
      </c>
      <c r="M227" s="947">
        <v>65</v>
      </c>
      <c r="N227" s="1013">
        <v>48.700000000000003</v>
      </c>
      <c r="O227" s="1014">
        <v>49.100000000000001</v>
      </c>
      <c r="P227" s="1015" t="s">
        <v>487</v>
      </c>
      <c r="Q227" s="1016">
        <v>39</v>
      </c>
      <c r="R227" s="1017">
        <v>49.399999999999999</v>
      </c>
      <c r="S227" s="1018">
        <v>49.299999999999997</v>
      </c>
      <c r="T227" s="1019"/>
      <c r="U227" s="856"/>
      <c r="V227" s="857"/>
      <c r="W227" s="1020"/>
    </row>
    <row r="228" ht="37.5" customHeight="1">
      <c r="A228" s="542"/>
      <c r="B228" s="543"/>
      <c r="C228" s="542"/>
      <c r="D228" s="388"/>
      <c r="E228" s="388"/>
      <c r="F228" s="543"/>
      <c r="G228" s="1011"/>
      <c r="H228" s="1021" t="s">
        <v>491</v>
      </c>
      <c r="I228" s="1001"/>
      <c r="J228" s="429"/>
      <c r="K228" s="583"/>
      <c r="L228" s="946" t="s">
        <v>201</v>
      </c>
      <c r="M228" s="947">
        <v>65</v>
      </c>
      <c r="N228" s="1013">
        <v>48.700000000000003</v>
      </c>
      <c r="O228" s="1014">
        <v>49.100000000000001</v>
      </c>
      <c r="P228" s="1015" t="s">
        <v>487</v>
      </c>
      <c r="Q228" s="1016">
        <v>38</v>
      </c>
      <c r="R228" s="1017">
        <v>49.399999999999999</v>
      </c>
      <c r="S228" s="1018">
        <v>49.299999999999997</v>
      </c>
      <c r="T228" s="1019"/>
      <c r="U228" s="856"/>
      <c r="V228" s="857"/>
      <c r="W228" s="1020"/>
    </row>
    <row r="229" ht="27" customHeight="1">
      <c r="A229" s="542"/>
      <c r="B229" s="543"/>
      <c r="C229" s="542"/>
      <c r="D229" s="388"/>
      <c r="E229" s="388"/>
      <c r="F229" s="543"/>
      <c r="G229" s="1011"/>
      <c r="H229" s="1012" t="s">
        <v>492</v>
      </c>
      <c r="I229" s="1001"/>
      <c r="J229" s="429"/>
      <c r="K229" s="583"/>
      <c r="L229" s="946" t="s">
        <v>201</v>
      </c>
      <c r="M229" s="947">
        <v>65</v>
      </c>
      <c r="N229" s="1013">
        <v>48.700000000000003</v>
      </c>
      <c r="O229" s="1014">
        <v>49.100000000000001</v>
      </c>
      <c r="P229" s="1015" t="s">
        <v>487</v>
      </c>
      <c r="Q229" s="1016">
        <v>37</v>
      </c>
      <c r="R229" s="1017">
        <v>49.399999999999999</v>
      </c>
      <c r="S229" s="1018">
        <v>49.299999999999997</v>
      </c>
      <c r="T229" s="1019"/>
      <c r="U229" s="856"/>
      <c r="V229" s="857"/>
      <c r="W229" s="1020"/>
    </row>
    <row r="230" ht="25.5" customHeight="1">
      <c r="A230" s="542"/>
      <c r="B230" s="543"/>
      <c r="C230" s="542"/>
      <c r="D230" s="388"/>
      <c r="E230" s="388"/>
      <c r="F230" s="543"/>
      <c r="G230" s="1011"/>
      <c r="H230" s="1021" t="s">
        <v>493</v>
      </c>
      <c r="I230" s="1001"/>
      <c r="J230" s="429"/>
      <c r="K230" s="583"/>
      <c r="L230" s="946" t="s">
        <v>201</v>
      </c>
      <c r="M230" s="947">
        <v>65</v>
      </c>
      <c r="N230" s="1013">
        <v>48.700000000000003</v>
      </c>
      <c r="O230" s="1014">
        <v>49.100000000000001</v>
      </c>
      <c r="P230" s="1015" t="s">
        <v>487</v>
      </c>
      <c r="Q230" s="1016">
        <v>36</v>
      </c>
      <c r="R230" s="1017">
        <v>49.399999999999999</v>
      </c>
      <c r="S230" s="1018">
        <v>49.299999999999997</v>
      </c>
      <c r="T230" s="1019"/>
      <c r="U230" s="856"/>
      <c r="V230" s="857"/>
      <c r="W230" s="1020"/>
    </row>
    <row r="231" ht="21" customHeight="1">
      <c r="A231" s="578"/>
      <c r="B231" s="579"/>
      <c r="C231" s="542"/>
      <c r="D231" s="388"/>
      <c r="E231" s="388"/>
      <c r="F231" s="543"/>
      <c r="G231" s="1011"/>
      <c r="H231" s="1012" t="s">
        <v>494</v>
      </c>
      <c r="I231" s="1001"/>
      <c r="J231" s="429"/>
      <c r="K231" s="583"/>
      <c r="L231" s="946" t="s">
        <v>201</v>
      </c>
      <c r="M231" s="947">
        <v>65</v>
      </c>
      <c r="N231" s="1013">
        <v>48.700000000000003</v>
      </c>
      <c r="O231" s="1014">
        <v>49.100000000000001</v>
      </c>
      <c r="P231" s="1015" t="s">
        <v>487</v>
      </c>
      <c r="Q231" s="1016">
        <v>35</v>
      </c>
      <c r="R231" s="1017">
        <v>49.399999999999999</v>
      </c>
      <c r="S231" s="1018">
        <v>49.299999999999997</v>
      </c>
      <c r="T231" s="1019"/>
      <c r="U231" s="856"/>
      <c r="V231" s="857"/>
      <c r="W231" s="1020"/>
    </row>
    <row r="232" ht="24" customHeight="1">
      <c r="A232" s="243"/>
      <c r="B232" s="476" t="s">
        <v>495</v>
      </c>
      <c r="C232" s="542"/>
      <c r="D232" s="388"/>
      <c r="E232" s="388"/>
      <c r="F232" s="543"/>
      <c r="G232" s="1011"/>
      <c r="H232" s="1012" t="s">
        <v>496</v>
      </c>
      <c r="I232" s="1001"/>
      <c r="J232" s="429"/>
      <c r="K232" s="583"/>
      <c r="L232" s="946" t="s">
        <v>201</v>
      </c>
      <c r="M232" s="947">
        <v>65</v>
      </c>
      <c r="N232" s="1013">
        <v>48.700000000000003</v>
      </c>
      <c r="O232" s="1014">
        <v>49.100000000000001</v>
      </c>
      <c r="P232" s="1015" t="s">
        <v>487</v>
      </c>
      <c r="Q232" s="1016">
        <v>34</v>
      </c>
      <c r="R232" s="1017">
        <v>49.399999999999999</v>
      </c>
      <c r="S232" s="1018">
        <v>49.299999999999997</v>
      </c>
      <c r="T232" s="1019"/>
      <c r="U232" s="856"/>
      <c r="V232" s="857"/>
      <c r="W232" s="1020"/>
    </row>
    <row r="233" ht="24" customHeight="1">
      <c r="A233" s="343"/>
      <c r="B233" s="579"/>
      <c r="C233" s="578"/>
      <c r="D233" s="361"/>
      <c r="E233" s="361"/>
      <c r="F233" s="579"/>
      <c r="G233" s="1023"/>
      <c r="H233" s="1024" t="s">
        <v>497</v>
      </c>
      <c r="I233" s="1001"/>
      <c r="J233" s="429"/>
      <c r="K233" s="583"/>
      <c r="L233" s="946" t="s">
        <v>201</v>
      </c>
      <c r="M233" s="947">
        <v>65</v>
      </c>
      <c r="N233" s="1013">
        <v>48.700000000000003</v>
      </c>
      <c r="O233" s="1014">
        <v>49.100000000000001</v>
      </c>
      <c r="P233" s="1015" t="s">
        <v>487</v>
      </c>
      <c r="Q233" s="1016">
        <v>33</v>
      </c>
      <c r="R233" s="1017">
        <v>49.399999999999999</v>
      </c>
      <c r="S233" s="1018">
        <v>49.299999999999997</v>
      </c>
      <c r="T233" s="1025"/>
      <c r="U233" s="859"/>
      <c r="V233" s="857"/>
      <c r="W233" s="1026"/>
    </row>
    <row r="234" ht="38.25" customHeight="1">
      <c r="A234" s="475"/>
      <c r="B234" s="476" t="s">
        <v>293</v>
      </c>
      <c r="C234" s="358"/>
      <c r="D234" s="385" t="s">
        <v>495</v>
      </c>
      <c r="E234" s="385"/>
      <c r="F234" s="476"/>
      <c r="G234" s="1027" t="s">
        <v>148</v>
      </c>
      <c r="H234" s="1012" t="s">
        <v>498</v>
      </c>
      <c r="I234" s="1001"/>
      <c r="J234" s="429"/>
      <c r="K234" s="583"/>
      <c r="L234" s="946" t="s">
        <v>201</v>
      </c>
      <c r="M234" s="947">
        <v>65</v>
      </c>
      <c r="N234" s="1013">
        <v>48.700000000000003</v>
      </c>
      <c r="O234" s="1028">
        <v>48.75</v>
      </c>
      <c r="P234" s="1015" t="s">
        <v>487</v>
      </c>
      <c r="Q234" s="1016">
        <v>32</v>
      </c>
      <c r="R234" s="1017">
        <v>49.399999999999999</v>
      </c>
      <c r="S234" s="1018">
        <v>49.350000000000001</v>
      </c>
      <c r="T234" s="1029">
        <v>3.2999999999999998</v>
      </c>
      <c r="U234" s="539">
        <v>3.2999999999999998</v>
      </c>
      <c r="V234" s="540">
        <v>3.2999999999999998</v>
      </c>
      <c r="W234" s="1030" t="s">
        <v>499</v>
      </c>
    </row>
    <row r="235" ht="33" customHeight="1">
      <c r="A235" s="542"/>
      <c r="B235" s="543"/>
      <c r="C235" s="389"/>
      <c r="D235" s="361"/>
      <c r="E235" s="388"/>
      <c r="F235" s="543"/>
      <c r="G235" s="1031" t="s">
        <v>148</v>
      </c>
      <c r="H235" s="1032" t="s">
        <v>500</v>
      </c>
      <c r="I235" s="1001"/>
      <c r="J235" s="429"/>
      <c r="K235" s="583"/>
      <c r="L235" s="946" t="s">
        <v>201</v>
      </c>
      <c r="M235" s="947">
        <v>65</v>
      </c>
      <c r="N235" s="1013">
        <v>48.700000000000003</v>
      </c>
      <c r="O235" s="1028">
        <v>48.75</v>
      </c>
      <c r="P235" s="1033" t="s">
        <v>487</v>
      </c>
      <c r="Q235" s="1034">
        <v>31</v>
      </c>
      <c r="R235" s="1035">
        <v>49.399999999999999</v>
      </c>
      <c r="S235" s="1036">
        <v>49.350000000000001</v>
      </c>
      <c r="T235" s="1037">
        <v>0.80000000000000004</v>
      </c>
      <c r="U235" s="539">
        <v>0.80000000000000004</v>
      </c>
      <c r="V235" s="540">
        <v>0.80000000000000004</v>
      </c>
      <c r="W235" s="1038"/>
    </row>
    <row r="236" ht="24" customHeight="1">
      <c r="A236" s="542"/>
      <c r="B236" s="543"/>
      <c r="C236" s="475"/>
      <c r="D236" s="385" t="s">
        <v>293</v>
      </c>
      <c r="E236" s="385"/>
      <c r="F236" s="385"/>
      <c r="G236" s="427" t="s">
        <v>298</v>
      </c>
      <c r="H236" s="507" t="s">
        <v>501</v>
      </c>
      <c r="I236" s="582"/>
      <c r="J236" s="429"/>
      <c r="K236" s="583"/>
      <c r="L236" s="954" t="s">
        <v>502</v>
      </c>
      <c r="M236" s="955">
        <v>70</v>
      </c>
      <c r="N236" s="1002">
        <v>48.700000000000003</v>
      </c>
      <c r="O236" s="949">
        <v>49.100000000000001</v>
      </c>
      <c r="P236" s="1039" t="s">
        <v>503</v>
      </c>
      <c r="Q236" s="1040">
        <v>26</v>
      </c>
      <c r="R236" s="1041">
        <v>49.399999999999999</v>
      </c>
      <c r="S236" s="1042">
        <v>49.380000000000003</v>
      </c>
      <c r="T236" s="1008">
        <v>6.2999999999999998</v>
      </c>
      <c r="U236" s="485">
        <v>5.4000000000000004</v>
      </c>
      <c r="V236" s="857">
        <v>5.7999999999999998</v>
      </c>
      <c r="W236" s="561"/>
    </row>
    <row r="237" ht="24" customHeight="1">
      <c r="A237" s="578"/>
      <c r="B237" s="579"/>
      <c r="C237" s="542"/>
      <c r="D237" s="388"/>
      <c r="E237" s="388"/>
      <c r="F237" s="388"/>
      <c r="G237" s="315"/>
      <c r="H237" s="377" t="s">
        <v>504</v>
      </c>
      <c r="I237" s="582"/>
      <c r="J237" s="429"/>
      <c r="K237" s="583"/>
      <c r="L237" s="954" t="s">
        <v>502</v>
      </c>
      <c r="M237" s="955">
        <v>70</v>
      </c>
      <c r="N237" s="1002">
        <v>48.700000000000003</v>
      </c>
      <c r="O237" s="949">
        <v>49.100000000000001</v>
      </c>
      <c r="P237" s="1039" t="s">
        <v>503</v>
      </c>
      <c r="Q237" s="1040">
        <v>25</v>
      </c>
      <c r="R237" s="1041">
        <v>49.399999999999999</v>
      </c>
      <c r="S237" s="1018">
        <v>49.380000000000003</v>
      </c>
      <c r="T237" s="1043"/>
      <c r="U237" s="1044"/>
      <c r="V237" s="1045"/>
      <c r="W237" s="515"/>
    </row>
    <row r="238" ht="24" customHeight="1">
      <c r="A238" s="475"/>
      <c r="B238" s="476" t="s">
        <v>481</v>
      </c>
      <c r="C238" s="542"/>
      <c r="D238" s="388"/>
      <c r="E238" s="388"/>
      <c r="F238" s="388"/>
      <c r="G238" s="315"/>
      <c r="H238" s="377" t="s">
        <v>505</v>
      </c>
      <c r="I238" s="582"/>
      <c r="J238" s="429"/>
      <c r="K238" s="583"/>
      <c r="L238" s="954" t="s">
        <v>502</v>
      </c>
      <c r="M238" s="955">
        <v>70</v>
      </c>
      <c r="N238" s="1002">
        <v>48.700000000000003</v>
      </c>
      <c r="O238" s="949">
        <v>49.100000000000001</v>
      </c>
      <c r="P238" s="1039" t="s">
        <v>503</v>
      </c>
      <c r="Q238" s="1040">
        <v>24</v>
      </c>
      <c r="R238" s="1041">
        <v>49.399999999999999</v>
      </c>
      <c r="S238" s="1018">
        <v>49.380000000000003</v>
      </c>
      <c r="T238" s="1043"/>
      <c r="U238" s="1044"/>
      <c r="V238" s="1045"/>
      <c r="W238" s="500"/>
    </row>
    <row r="239" ht="22.5" customHeight="1">
      <c r="A239" s="542"/>
      <c r="B239" s="543"/>
      <c r="C239" s="578"/>
      <c r="D239" s="361"/>
      <c r="E239" s="361"/>
      <c r="F239" s="361"/>
      <c r="G239" s="353"/>
      <c r="H239" s="377" t="s">
        <v>506</v>
      </c>
      <c r="I239" s="582"/>
      <c r="J239" s="429"/>
      <c r="K239" s="583"/>
      <c r="L239" s="954" t="s">
        <v>502</v>
      </c>
      <c r="M239" s="955">
        <v>70</v>
      </c>
      <c r="N239" s="1002">
        <v>48.700000000000003</v>
      </c>
      <c r="O239" s="949">
        <v>49.100000000000001</v>
      </c>
      <c r="P239" s="1039" t="s">
        <v>503</v>
      </c>
      <c r="Q239" s="1040">
        <v>23</v>
      </c>
      <c r="R239" s="1041">
        <v>49.399999999999999</v>
      </c>
      <c r="S239" s="1018">
        <v>49.380000000000003</v>
      </c>
      <c r="T239" s="1046"/>
      <c r="U239" s="495"/>
      <c r="V239" s="1045"/>
      <c r="W239" s="515"/>
    </row>
    <row r="240" ht="26.25" customHeight="1">
      <c r="A240" s="578"/>
      <c r="B240" s="579"/>
      <c r="C240" s="475"/>
      <c r="D240" s="385" t="s">
        <v>481</v>
      </c>
      <c r="E240" s="385"/>
      <c r="F240" s="385"/>
      <c r="G240" s="302" t="s">
        <v>204</v>
      </c>
      <c r="H240" s="377" t="s">
        <v>507</v>
      </c>
      <c r="I240" s="582"/>
      <c r="J240" s="429"/>
      <c r="K240" s="583"/>
      <c r="L240" s="954" t="s">
        <v>502</v>
      </c>
      <c r="M240" s="955">
        <v>70</v>
      </c>
      <c r="N240" s="1002">
        <v>48.700000000000003</v>
      </c>
      <c r="O240" s="970">
        <v>49.100000000000001</v>
      </c>
      <c r="P240" s="1039" t="s">
        <v>503</v>
      </c>
      <c r="Q240" s="1040">
        <v>22</v>
      </c>
      <c r="R240" s="1041">
        <v>49.399999999999999</v>
      </c>
      <c r="S240" s="1047">
        <v>49.299999999999997</v>
      </c>
      <c r="T240" s="1048">
        <v>2.3999999999999999</v>
      </c>
      <c r="U240" s="312">
        <v>1.5</v>
      </c>
      <c r="V240" s="313">
        <v>2</v>
      </c>
      <c r="W240" s="500"/>
    </row>
    <row r="241" ht="33" customHeight="1">
      <c r="A241" s="591"/>
      <c r="B241" s="349" t="s">
        <v>181</v>
      </c>
      <c r="C241" s="542"/>
      <c r="D241" s="388"/>
      <c r="E241" s="388"/>
      <c r="F241" s="388"/>
      <c r="G241" s="427"/>
      <c r="H241" s="377" t="s">
        <v>508</v>
      </c>
      <c r="I241" s="582"/>
      <c r="J241" s="429"/>
      <c r="K241" s="583"/>
      <c r="L241" s="954" t="s">
        <v>502</v>
      </c>
      <c r="M241" s="955">
        <v>70</v>
      </c>
      <c r="N241" s="1002">
        <v>48.700000000000003</v>
      </c>
      <c r="O241" s="949">
        <v>49.100000000000001</v>
      </c>
      <c r="P241" s="1039" t="s">
        <v>503</v>
      </c>
      <c r="Q241" s="1040">
        <v>21</v>
      </c>
      <c r="R241" s="1041">
        <v>49.399999999999999</v>
      </c>
      <c r="S241" s="1047">
        <v>49.299999999999997</v>
      </c>
      <c r="T241" s="1049"/>
      <c r="U241" s="325"/>
      <c r="V241" s="326"/>
      <c r="W241" s="561"/>
    </row>
    <row r="242" ht="29.25" customHeight="1">
      <c r="A242" s="591"/>
      <c r="B242" s="1050" t="s">
        <v>509</v>
      </c>
      <c r="C242" s="578"/>
      <c r="D242" s="361"/>
      <c r="E242" s="361"/>
      <c r="F242" s="361"/>
      <c r="G242" s="362"/>
      <c r="H242" s="377" t="s">
        <v>510</v>
      </c>
      <c r="I242" s="582"/>
      <c r="J242" s="429"/>
      <c r="K242" s="583"/>
      <c r="L242" s="954" t="s">
        <v>502</v>
      </c>
      <c r="M242" s="955">
        <v>70</v>
      </c>
      <c r="N242" s="1002">
        <v>48.700000000000003</v>
      </c>
      <c r="O242" s="949">
        <v>49.100000000000001</v>
      </c>
      <c r="P242" s="1051" t="s">
        <v>503</v>
      </c>
      <c r="Q242" s="1052">
        <v>20</v>
      </c>
      <c r="R242" s="1053">
        <v>49.399999999999999</v>
      </c>
      <c r="S242" s="1054">
        <v>49.299999999999997</v>
      </c>
      <c r="T242" s="1055"/>
      <c r="U242" s="334"/>
      <c r="V242" s="326"/>
      <c r="W242" s="373"/>
    </row>
    <row r="243" ht="34.5" customHeight="1">
      <c r="A243" s="713"/>
      <c r="B243" s="704"/>
      <c r="C243" s="591"/>
      <c r="D243" s="360" t="s">
        <v>181</v>
      </c>
      <c r="E243" s="360"/>
      <c r="F243" s="360"/>
      <c r="G243" s="376" t="s">
        <v>272</v>
      </c>
      <c r="H243" s="363" t="s">
        <v>511</v>
      </c>
      <c r="I243" s="582"/>
      <c r="J243" s="429"/>
      <c r="K243" s="583"/>
      <c r="L243" s="954" t="s">
        <v>502</v>
      </c>
      <c r="M243" s="955">
        <v>70</v>
      </c>
      <c r="N243" s="1002">
        <v>48.700000000000003</v>
      </c>
      <c r="O243" s="949">
        <v>49.100000000000001</v>
      </c>
      <c r="P243" s="960" t="s">
        <v>512</v>
      </c>
      <c r="Q243" s="961">
        <v>15</v>
      </c>
      <c r="R243" s="962">
        <v>49.399999999999999</v>
      </c>
      <c r="S243" s="1056">
        <v>49.350000000000001</v>
      </c>
      <c r="T243" s="1057">
        <v>5.5</v>
      </c>
      <c r="U243" s="371">
        <v>8.9000000000000004</v>
      </c>
      <c r="V243" s="372">
        <v>8.5</v>
      </c>
      <c r="W243" s="383"/>
    </row>
    <row r="244" s="1" customFormat="1" ht="48.75" customHeight="1">
      <c r="A244" s="1058"/>
      <c r="B244" s="1059"/>
      <c r="C244" s="591"/>
      <c r="D244" s="1060" t="s">
        <v>509</v>
      </c>
      <c r="E244" s="880"/>
      <c r="F244" s="880"/>
      <c r="G244" s="376" t="s">
        <v>274</v>
      </c>
      <c r="H244" s="377" t="s">
        <v>513</v>
      </c>
      <c r="I244" s="582"/>
      <c r="J244" s="429"/>
      <c r="K244" s="583"/>
      <c r="L244" s="1061" t="s">
        <v>502</v>
      </c>
      <c r="M244" s="1062">
        <v>70</v>
      </c>
      <c r="N244" s="1063">
        <v>48.700000000000003</v>
      </c>
      <c r="O244" s="949">
        <v>49.100000000000001</v>
      </c>
      <c r="P244" s="960" t="s">
        <v>514</v>
      </c>
      <c r="Q244" s="961">
        <v>10</v>
      </c>
      <c r="R244" s="962">
        <v>49.399999999999999</v>
      </c>
      <c r="S244" s="1056">
        <v>49.350000000000001</v>
      </c>
      <c r="T244" s="1057">
        <v>1.5</v>
      </c>
      <c r="U244" s="371">
        <v>1.6000000000000001</v>
      </c>
      <c r="V244" s="372">
        <v>1.8999999999999999</v>
      </c>
      <c r="W244" s="500"/>
    </row>
    <row r="245" ht="42.75" customHeight="1">
      <c r="A245" s="455"/>
      <c r="B245" s="455"/>
      <c r="C245" s="1064"/>
      <c r="D245" s="1064"/>
      <c r="E245" s="301"/>
      <c r="F245" s="301"/>
      <c r="G245" s="302"/>
      <c r="H245" s="1065"/>
      <c r="I245" s="582"/>
      <c r="J245" s="429"/>
      <c r="K245" s="583"/>
      <c r="L245" s="797"/>
      <c r="M245" s="732"/>
      <c r="N245" s="1066"/>
      <c r="O245" s="798"/>
      <c r="P245" s="393"/>
      <c r="Q245" s="736"/>
      <c r="R245" s="395"/>
      <c r="S245" s="1067"/>
      <c r="T245" s="1068"/>
      <c r="U245" s="637"/>
      <c r="V245" s="638"/>
      <c r="W245" s="1069"/>
    </row>
    <row r="246" ht="25.5" customHeight="1">
      <c r="A246" s="1070"/>
      <c r="B246" s="1071"/>
      <c r="C246" s="1072"/>
      <c r="D246" s="1073"/>
      <c r="E246" s="1074"/>
      <c r="F246" s="1074"/>
      <c r="G246" s="1075"/>
      <c r="H246" s="1076"/>
      <c r="I246" s="1077"/>
      <c r="J246" s="1078"/>
      <c r="K246" s="1078"/>
      <c r="L246" s="1079"/>
      <c r="M246" s="1078"/>
      <c r="N246" s="1078"/>
      <c r="O246" s="1080"/>
      <c r="P246" s="1077"/>
      <c r="Q246" s="1078"/>
      <c r="R246" s="1078"/>
      <c r="S246" s="1080"/>
      <c r="T246" s="1081">
        <f>SUM(T15:T245)</f>
        <v>319.97100000000017</v>
      </c>
      <c r="U246" s="1081">
        <f>SUM(U15:U245)</f>
        <v>366.69999999999999</v>
      </c>
      <c r="V246" s="1082">
        <f>SUM(V15:V245)</f>
        <v>364.5</v>
      </c>
      <c r="W246" s="1083"/>
    </row>
    <row r="247" ht="50.25" customHeight="1">
      <c r="D247" s="1084"/>
      <c r="E247" s="22"/>
      <c r="F247" s="22"/>
      <c r="G247" s="178"/>
      <c r="H247" s="178"/>
      <c r="I247" s="1085"/>
      <c r="J247" s="1085"/>
      <c r="K247" s="1085"/>
      <c r="L247" s="1085"/>
      <c r="M247" s="1085"/>
      <c r="N247" s="1085"/>
      <c r="O247" s="1085"/>
      <c r="P247" s="178"/>
      <c r="Q247" s="178"/>
      <c r="R247" s="178"/>
      <c r="S247" s="1086"/>
      <c r="T247" s="1086"/>
      <c r="U247" s="1086"/>
      <c r="V247" s="178"/>
      <c r="W247" s="1087"/>
    </row>
    <row r="248" ht="25.199999999999999" customHeight="1">
      <c r="B248" s="185" t="s">
        <v>117</v>
      </c>
      <c r="C248" s="1088"/>
      <c r="D248" s="197" t="s">
        <v>117</v>
      </c>
      <c r="E248" s="1089"/>
      <c r="F248" s="1089"/>
      <c r="G248" s="1090" t="s">
        <v>515</v>
      </c>
      <c r="H248" s="1091"/>
      <c r="I248" s="1091"/>
      <c r="J248" s="1091"/>
      <c r="K248" s="1091"/>
      <c r="L248" s="1091"/>
      <c r="M248" s="1091"/>
      <c r="N248" s="1091"/>
      <c r="O248" s="1091"/>
      <c r="P248" s="1091"/>
      <c r="Q248" s="1091"/>
      <c r="R248" s="1091"/>
      <c r="S248" s="1091"/>
      <c r="T248" s="1091"/>
      <c r="U248" s="1092"/>
      <c r="V248" s="1091"/>
      <c r="W248" s="1093"/>
    </row>
    <row r="249" s="1" customFormat="1" ht="66.75" customHeight="1">
      <c r="B249" s="1094"/>
      <c r="C249" s="1095"/>
      <c r="D249" s="1096"/>
      <c r="E249" s="1097"/>
      <c r="F249" s="1097"/>
      <c r="G249" s="835" t="s">
        <v>516</v>
      </c>
      <c r="H249" s="835" t="s">
        <v>517</v>
      </c>
      <c r="I249" s="1098"/>
      <c r="J249" s="1099"/>
      <c r="K249" s="1100"/>
      <c r="L249" s="1101">
        <v>1</v>
      </c>
      <c r="M249" s="1102">
        <v>5</v>
      </c>
      <c r="N249" s="1103">
        <v>49.100000000000001</v>
      </c>
      <c r="O249" s="1104">
        <v>49.200000000000003</v>
      </c>
      <c r="P249" s="1101" t="s">
        <v>518</v>
      </c>
      <c r="Q249" s="1102">
        <v>70</v>
      </c>
      <c r="R249" s="1103">
        <v>49.700000000000003</v>
      </c>
      <c r="S249" s="1105">
        <v>49.600000000000001</v>
      </c>
      <c r="T249" s="1106">
        <v>0.59999999999999998</v>
      </c>
      <c r="U249" s="1107">
        <v>0.80000000000000004</v>
      </c>
      <c r="V249" s="1108">
        <v>0.69999999999999996</v>
      </c>
      <c r="W249" s="1109" t="s">
        <v>444</v>
      </c>
    </row>
    <row r="250" s="1" customFormat="1" ht="66.75" customHeight="1">
      <c r="B250" s="1094"/>
      <c r="C250" s="1095"/>
      <c r="D250" s="1096"/>
      <c r="E250" s="1097"/>
      <c r="F250" s="1097"/>
      <c r="G250" s="835" t="s">
        <v>519</v>
      </c>
      <c r="H250" s="835" t="s">
        <v>520</v>
      </c>
      <c r="I250" s="1098"/>
      <c r="J250" s="1099"/>
      <c r="K250" s="1100"/>
      <c r="L250" s="1101">
        <v>1</v>
      </c>
      <c r="M250" s="1102">
        <v>5</v>
      </c>
      <c r="N250" s="1103">
        <v>49.100000000000001</v>
      </c>
      <c r="O250" s="1104">
        <v>49.200000000000003</v>
      </c>
      <c r="P250" s="1101" t="s">
        <v>518</v>
      </c>
      <c r="Q250" s="1102">
        <v>69</v>
      </c>
      <c r="R250" s="1103">
        <v>49.700000000000003</v>
      </c>
      <c r="S250" s="1105">
        <v>49.600000000000001</v>
      </c>
      <c r="T250" s="1110">
        <v>0.75</v>
      </c>
      <c r="U250" s="1107">
        <v>0.59999999999999998</v>
      </c>
      <c r="V250" s="1108">
        <v>0.45000000000000001</v>
      </c>
      <c r="W250" s="1109" t="s">
        <v>444</v>
      </c>
    </row>
    <row r="251" s="1" customFormat="1" ht="66.75" customHeight="1">
      <c r="B251" s="1094"/>
      <c r="C251" s="1095"/>
      <c r="D251" s="1096"/>
      <c r="E251" s="1097"/>
      <c r="F251" s="1097"/>
      <c r="G251" s="835" t="s">
        <v>521</v>
      </c>
      <c r="H251" s="835" t="s">
        <v>522</v>
      </c>
      <c r="I251" s="1098"/>
      <c r="J251" s="1099"/>
      <c r="K251" s="1100"/>
      <c r="L251" s="1101">
        <v>1</v>
      </c>
      <c r="M251" s="1102">
        <v>5</v>
      </c>
      <c r="N251" s="1103">
        <v>49.100000000000001</v>
      </c>
      <c r="O251" s="1104">
        <v>49.200000000000003</v>
      </c>
      <c r="P251" s="1101" t="s">
        <v>518</v>
      </c>
      <c r="Q251" s="1102">
        <v>68</v>
      </c>
      <c r="R251" s="1103">
        <v>49.700000000000003</v>
      </c>
      <c r="S251" s="1105">
        <v>49.600000000000001</v>
      </c>
      <c r="T251" s="1111">
        <v>0.90000000000000002</v>
      </c>
      <c r="U251" s="1112">
        <v>0.5</v>
      </c>
      <c r="V251" s="1113">
        <v>0.55000000000000004</v>
      </c>
      <c r="W251" s="1109" t="s">
        <v>444</v>
      </c>
    </row>
    <row r="252" ht="35.25" customHeight="1">
      <c r="A252" s="1114"/>
      <c r="B252" s="567" t="s">
        <v>523</v>
      </c>
      <c r="C252" s="566"/>
      <c r="D252" s="580" t="s">
        <v>523</v>
      </c>
      <c r="E252" s="361"/>
      <c r="F252" s="361"/>
      <c r="G252" s="362" t="s">
        <v>524</v>
      </c>
      <c r="H252" s="682" t="s">
        <v>477</v>
      </c>
      <c r="I252" s="1115"/>
      <c r="J252" s="1116"/>
      <c r="K252" s="1117"/>
      <c r="L252" s="307">
        <v>1</v>
      </c>
      <c r="M252" s="1118">
        <v>5</v>
      </c>
      <c r="N252" s="309">
        <v>49.100000000000001</v>
      </c>
      <c r="O252" s="1119">
        <v>49.200000000000003</v>
      </c>
      <c r="P252" s="307" t="s">
        <v>518</v>
      </c>
      <c r="Q252" s="1118">
        <v>67</v>
      </c>
      <c r="R252" s="309">
        <v>49.700000000000003</v>
      </c>
      <c r="S252" s="310">
        <v>49.649999999999999</v>
      </c>
      <c r="T252" s="702">
        <v>1.3999999999999999</v>
      </c>
      <c r="U252" s="1120">
        <v>3.5</v>
      </c>
      <c r="V252" s="619">
        <v>3.6000000000000001</v>
      </c>
      <c r="W252" s="1121" t="s">
        <v>444</v>
      </c>
    </row>
    <row r="253" s="1" customFormat="1" ht="35.25" customHeight="1">
      <c r="A253" s="1122"/>
      <c r="B253" s="579" t="s">
        <v>169</v>
      </c>
      <c r="C253" s="591"/>
      <c r="D253" s="360" t="s">
        <v>169</v>
      </c>
      <c r="E253" s="361"/>
      <c r="F253" s="361"/>
      <c r="G253" s="362" t="s">
        <v>525</v>
      </c>
      <c r="H253" s="682" t="s">
        <v>526</v>
      </c>
      <c r="I253" s="1123"/>
      <c r="J253" s="1124"/>
      <c r="K253" s="1125"/>
      <c r="L253" s="1126">
        <v>1</v>
      </c>
      <c r="M253" s="1127">
        <v>5</v>
      </c>
      <c r="N253" s="309">
        <v>49.100000000000001</v>
      </c>
      <c r="O253" s="551">
        <v>49.200000000000003</v>
      </c>
      <c r="P253" s="307" t="s">
        <v>518</v>
      </c>
      <c r="Q253" s="1118">
        <v>66</v>
      </c>
      <c r="R253" s="309">
        <v>49.700000000000003</v>
      </c>
      <c r="S253" s="323">
        <v>49.649999999999999</v>
      </c>
      <c r="T253" s="371">
        <v>2.7000000000000002</v>
      </c>
      <c r="U253" s="1120">
        <v>2.2000000000000002</v>
      </c>
      <c r="V253" s="1128">
        <v>2.7999999999999998</v>
      </c>
      <c r="W253" s="1129"/>
    </row>
    <row r="254" s="1" customFormat="1" ht="35.25" customHeight="1">
      <c r="A254" s="475"/>
      <c r="B254" s="476" t="s">
        <v>303</v>
      </c>
      <c r="C254" s="988"/>
      <c r="D254" s="713" t="s">
        <v>303</v>
      </c>
      <c r="E254" s="388"/>
      <c r="F254" s="388"/>
      <c r="G254" s="427" t="s">
        <v>294</v>
      </c>
      <c r="H254" s="427" t="s">
        <v>527</v>
      </c>
      <c r="I254" s="1130"/>
      <c r="J254" s="1131"/>
      <c r="K254" s="1132"/>
      <c r="L254" s="1133">
        <v>1</v>
      </c>
      <c r="M254" s="1134">
        <v>5</v>
      </c>
      <c r="N254" s="1135">
        <v>49.100000000000001</v>
      </c>
      <c r="O254" s="1136">
        <v>49.200000000000003</v>
      </c>
      <c r="P254" s="1133" t="s">
        <v>518</v>
      </c>
      <c r="Q254" s="1134">
        <v>65</v>
      </c>
      <c r="R254" s="1135">
        <v>49.700000000000003</v>
      </c>
      <c r="S254" s="1137">
        <v>49.600000000000001</v>
      </c>
      <c r="T254" s="1138">
        <v>1.5</v>
      </c>
      <c r="U254" s="1139">
        <v>2.2999999999999998</v>
      </c>
      <c r="V254" s="619">
        <v>2.2000000000000002</v>
      </c>
      <c r="W254" s="1140"/>
    </row>
    <row r="255" s="1" customFormat="1" ht="35.25" customHeight="1">
      <c r="A255" s="741"/>
      <c r="B255" s="792" t="s">
        <v>203</v>
      </c>
      <c r="C255" s="566"/>
      <c r="D255" s="580" t="s">
        <v>203</v>
      </c>
      <c r="E255" s="803"/>
      <c r="F255" s="803"/>
      <c r="G255" s="804" t="s">
        <v>528</v>
      </c>
      <c r="H255" s="804" t="s">
        <v>529</v>
      </c>
      <c r="I255" s="1141"/>
      <c r="J255" s="1142"/>
      <c r="K255" s="1143"/>
      <c r="L255" s="1144">
        <v>2</v>
      </c>
      <c r="M255" s="1145">
        <v>10</v>
      </c>
      <c r="N255" s="1146">
        <v>49.100000000000001</v>
      </c>
      <c r="O255" s="1147">
        <v>49.200000000000003</v>
      </c>
      <c r="P255" s="1144" t="s">
        <v>530</v>
      </c>
      <c r="Q255" s="1145">
        <v>60</v>
      </c>
      <c r="R255" s="1146">
        <v>49.700000000000003</v>
      </c>
      <c r="S255" s="1148">
        <v>49.600000000000001</v>
      </c>
      <c r="T255" s="588">
        <v>1.1000000000000001</v>
      </c>
      <c r="U255" s="1149">
        <v>1.3999999999999999</v>
      </c>
      <c r="V255" s="1150">
        <v>1.5</v>
      </c>
      <c r="W255" s="1151"/>
    </row>
    <row r="256" s="1" customFormat="1" ht="35.25" customHeight="1">
      <c r="A256" s="680"/>
      <c r="B256" s="349" t="s">
        <v>203</v>
      </c>
      <c r="C256" s="591"/>
      <c r="D256" s="360" t="s">
        <v>203</v>
      </c>
      <c r="E256" s="360"/>
      <c r="F256" s="360"/>
      <c r="G256" s="376" t="s">
        <v>265</v>
      </c>
      <c r="H256" s="376" t="s">
        <v>531</v>
      </c>
      <c r="I256" s="1152"/>
      <c r="J256" s="1153"/>
      <c r="K256" s="1154"/>
      <c r="L256" s="320">
        <v>2</v>
      </c>
      <c r="M256" s="398">
        <v>10</v>
      </c>
      <c r="N256" s="322">
        <v>49.100000000000001</v>
      </c>
      <c r="O256" s="551">
        <v>49.200000000000003</v>
      </c>
      <c r="P256" s="320" t="s">
        <v>530</v>
      </c>
      <c r="Q256" s="398">
        <v>59</v>
      </c>
      <c r="R256" s="322">
        <v>49.700000000000003</v>
      </c>
      <c r="S256" s="323">
        <v>49.600000000000001</v>
      </c>
      <c r="T256" s="702">
        <v>1.3999999999999999</v>
      </c>
      <c r="U256" s="1120">
        <v>1.8</v>
      </c>
      <c r="V256" s="619">
        <v>1.8</v>
      </c>
      <c r="W256" s="1155"/>
    </row>
    <row r="257" ht="36" customHeight="1">
      <c r="A257" s="1156"/>
      <c r="B257" s="704" t="s">
        <v>413</v>
      </c>
      <c r="C257" s="1157"/>
      <c r="D257" s="713" t="s">
        <v>413</v>
      </c>
      <c r="E257" s="713"/>
      <c r="F257" s="713"/>
      <c r="G257" s="628" t="s">
        <v>261</v>
      </c>
      <c r="H257" s="1158" t="s">
        <v>532</v>
      </c>
      <c r="I257" s="1159"/>
      <c r="J257" s="1160"/>
      <c r="K257" s="1161"/>
      <c r="L257" s="329">
        <v>2</v>
      </c>
      <c r="M257" s="420">
        <v>10</v>
      </c>
      <c r="N257" s="331">
        <v>49.100000000000001</v>
      </c>
      <c r="O257" s="798">
        <v>49.200000000000003</v>
      </c>
      <c r="P257" s="329" t="s">
        <v>530</v>
      </c>
      <c r="Q257" s="420">
        <v>58</v>
      </c>
      <c r="R257" s="331">
        <v>49.700000000000003</v>
      </c>
      <c r="S257" s="332">
        <v>49.649999999999999</v>
      </c>
      <c r="T257" s="989">
        <v>4.2000000000000002</v>
      </c>
      <c r="U257" s="1139">
        <v>5.0999999999999996</v>
      </c>
      <c r="V257" s="1162">
        <v>5.5</v>
      </c>
      <c r="W257" s="958"/>
    </row>
    <row r="258" ht="26.25" customHeight="1">
      <c r="A258" s="975"/>
      <c r="B258" s="792" t="s">
        <v>293</v>
      </c>
      <c r="C258" s="975"/>
      <c r="D258" s="803" t="s">
        <v>293</v>
      </c>
      <c r="E258" s="803"/>
      <c r="F258" s="803"/>
      <c r="G258" s="804" t="s">
        <v>533</v>
      </c>
      <c r="H258" s="257" t="s">
        <v>534</v>
      </c>
      <c r="I258" s="1163"/>
      <c r="J258" s="1164"/>
      <c r="K258" s="1165"/>
      <c r="L258" s="266">
        <v>3</v>
      </c>
      <c r="M258" s="397">
        <v>15</v>
      </c>
      <c r="N258" s="337">
        <v>49.100000000000001</v>
      </c>
      <c r="O258" s="1119">
        <v>49.100000000000001</v>
      </c>
      <c r="P258" s="307" t="s">
        <v>535</v>
      </c>
      <c r="Q258" s="397">
        <v>52</v>
      </c>
      <c r="R258" s="337">
        <v>49.700000000000003</v>
      </c>
      <c r="S258" s="1148">
        <v>49.600000000000001</v>
      </c>
      <c r="T258" s="749">
        <v>0.75</v>
      </c>
      <c r="U258" s="1166">
        <v>1.3</v>
      </c>
      <c r="V258" s="619">
        <v>0.90000000000000002</v>
      </c>
      <c r="W258" s="1151"/>
    </row>
    <row r="259" ht="21" customHeight="1">
      <c r="A259" s="884"/>
      <c r="B259" s="543"/>
      <c r="C259" s="884"/>
      <c r="D259" s="388"/>
      <c r="E259" s="388"/>
      <c r="F259" s="388"/>
      <c r="G259" s="315"/>
      <c r="H259" s="362" t="s">
        <v>536</v>
      </c>
      <c r="I259" s="1115"/>
      <c r="J259" s="1116"/>
      <c r="K259" s="1117"/>
      <c r="L259" s="320">
        <v>3</v>
      </c>
      <c r="M259" s="398">
        <v>15</v>
      </c>
      <c r="N259" s="322">
        <v>49.100000000000001</v>
      </c>
      <c r="O259" s="1119">
        <v>49.100000000000001</v>
      </c>
      <c r="P259" s="307" t="s">
        <v>535</v>
      </c>
      <c r="Q259" s="398">
        <v>51</v>
      </c>
      <c r="R259" s="309">
        <v>49.700000000000003</v>
      </c>
      <c r="S259" s="323">
        <v>49.600000000000001</v>
      </c>
      <c r="T259" s="324"/>
      <c r="U259" s="1167"/>
      <c r="V259" s="619"/>
      <c r="W259" s="1140"/>
    </row>
    <row r="260" ht="21" customHeight="1">
      <c r="A260" s="884"/>
      <c r="B260" s="543"/>
      <c r="C260" s="884"/>
      <c r="D260" s="388"/>
      <c r="E260" s="388"/>
      <c r="F260" s="388"/>
      <c r="G260" s="315"/>
      <c r="H260" s="362" t="s">
        <v>537</v>
      </c>
      <c r="I260" s="1115"/>
      <c r="J260" s="1116"/>
      <c r="K260" s="1117"/>
      <c r="L260" s="320">
        <v>3</v>
      </c>
      <c r="M260" s="398">
        <v>15</v>
      </c>
      <c r="N260" s="322">
        <v>49.100000000000001</v>
      </c>
      <c r="O260" s="1119">
        <v>49.100000000000001</v>
      </c>
      <c r="P260" s="307" t="s">
        <v>535</v>
      </c>
      <c r="Q260" s="398">
        <v>50</v>
      </c>
      <c r="R260" s="309">
        <v>49.700000000000003</v>
      </c>
      <c r="S260" s="323">
        <v>49.600000000000001</v>
      </c>
      <c r="T260" s="324"/>
      <c r="U260" s="1167"/>
      <c r="V260" s="619"/>
      <c r="W260" s="1168"/>
    </row>
    <row r="261" ht="21" customHeight="1">
      <c r="A261" s="884"/>
      <c r="B261" s="543"/>
      <c r="C261" s="884"/>
      <c r="D261" s="388"/>
      <c r="E261" s="388"/>
      <c r="F261" s="388"/>
      <c r="G261" s="315"/>
      <c r="H261" s="362" t="s">
        <v>538</v>
      </c>
      <c r="I261" s="1115"/>
      <c r="J261" s="1116"/>
      <c r="K261" s="1117"/>
      <c r="L261" s="320">
        <v>3</v>
      </c>
      <c r="M261" s="398">
        <v>15</v>
      </c>
      <c r="N261" s="322">
        <v>49.100000000000001</v>
      </c>
      <c r="O261" s="1119">
        <v>49.100000000000001</v>
      </c>
      <c r="P261" s="307" t="s">
        <v>535</v>
      </c>
      <c r="Q261" s="398">
        <v>49</v>
      </c>
      <c r="R261" s="309">
        <v>49.700000000000003</v>
      </c>
      <c r="S261" s="323">
        <v>49.600000000000001</v>
      </c>
      <c r="T261" s="324"/>
      <c r="U261" s="1167"/>
      <c r="V261" s="619"/>
      <c r="W261" s="1168"/>
    </row>
    <row r="262" ht="23.25" customHeight="1">
      <c r="A262" s="884"/>
      <c r="B262" s="543"/>
      <c r="C262" s="884"/>
      <c r="D262" s="388"/>
      <c r="E262" s="388"/>
      <c r="F262" s="388"/>
      <c r="G262" s="315"/>
      <c r="H262" s="362" t="s">
        <v>539</v>
      </c>
      <c r="I262" s="1115"/>
      <c r="J262" s="1116"/>
      <c r="K262" s="1117"/>
      <c r="L262" s="320">
        <v>3</v>
      </c>
      <c r="M262" s="398">
        <v>15</v>
      </c>
      <c r="N262" s="322">
        <v>49.100000000000001</v>
      </c>
      <c r="O262" s="1119">
        <v>49.100000000000001</v>
      </c>
      <c r="P262" s="307" t="s">
        <v>535</v>
      </c>
      <c r="Q262" s="398">
        <v>48</v>
      </c>
      <c r="R262" s="309">
        <v>49.700000000000003</v>
      </c>
      <c r="S262" s="323">
        <v>49.600000000000001</v>
      </c>
      <c r="T262" s="324"/>
      <c r="U262" s="1167"/>
      <c r="V262" s="619"/>
      <c r="W262" s="1168"/>
    </row>
    <row r="263" ht="23.25" customHeight="1">
      <c r="A263" s="884"/>
      <c r="B263" s="543"/>
      <c r="C263" s="884"/>
      <c r="D263" s="388"/>
      <c r="E263" s="388"/>
      <c r="F263" s="388"/>
      <c r="G263" s="315"/>
      <c r="H263" s="362" t="s">
        <v>540</v>
      </c>
      <c r="I263" s="1115"/>
      <c r="J263" s="1116"/>
      <c r="K263" s="1117"/>
      <c r="L263" s="320">
        <v>3</v>
      </c>
      <c r="M263" s="398">
        <v>15</v>
      </c>
      <c r="N263" s="322">
        <v>49.100000000000001</v>
      </c>
      <c r="O263" s="1119">
        <v>49.100000000000001</v>
      </c>
      <c r="P263" s="307" t="s">
        <v>535</v>
      </c>
      <c r="Q263" s="398">
        <v>47</v>
      </c>
      <c r="R263" s="309">
        <v>49.700000000000003</v>
      </c>
      <c r="S263" s="323">
        <v>49.600000000000001</v>
      </c>
      <c r="T263" s="324"/>
      <c r="U263" s="1167"/>
      <c r="V263" s="619"/>
      <c r="W263" s="1168"/>
    </row>
    <row r="264" ht="24" customHeight="1">
      <c r="A264" s="884"/>
      <c r="B264" s="543"/>
      <c r="C264" s="884"/>
      <c r="D264" s="388"/>
      <c r="E264" s="388"/>
      <c r="F264" s="388"/>
      <c r="G264" s="315"/>
      <c r="H264" s="362" t="s">
        <v>541</v>
      </c>
      <c r="I264" s="1115"/>
      <c r="J264" s="1116"/>
      <c r="K264" s="1117"/>
      <c r="L264" s="320">
        <v>3</v>
      </c>
      <c r="M264" s="398">
        <v>15</v>
      </c>
      <c r="N264" s="322">
        <v>49.100000000000001</v>
      </c>
      <c r="O264" s="1119">
        <v>49.100000000000001</v>
      </c>
      <c r="P264" s="307" t="s">
        <v>535</v>
      </c>
      <c r="Q264" s="398">
        <v>46</v>
      </c>
      <c r="R264" s="309">
        <v>49.700000000000003</v>
      </c>
      <c r="S264" s="323">
        <v>49.600000000000001</v>
      </c>
      <c r="T264" s="324"/>
      <c r="U264" s="1167"/>
      <c r="V264" s="619"/>
      <c r="W264" s="1168"/>
    </row>
    <row r="265" ht="27" customHeight="1">
      <c r="A265" s="884"/>
      <c r="B265" s="543"/>
      <c r="C265" s="884"/>
      <c r="D265" s="388"/>
      <c r="E265" s="388"/>
      <c r="F265" s="388"/>
      <c r="G265" s="315"/>
      <c r="H265" s="362" t="s">
        <v>542</v>
      </c>
      <c r="I265" s="1115"/>
      <c r="J265" s="1116"/>
      <c r="K265" s="1117"/>
      <c r="L265" s="320">
        <v>3</v>
      </c>
      <c r="M265" s="398">
        <v>15</v>
      </c>
      <c r="N265" s="322">
        <v>49.100000000000001</v>
      </c>
      <c r="O265" s="1119">
        <v>49.100000000000001</v>
      </c>
      <c r="P265" s="307" t="s">
        <v>535</v>
      </c>
      <c r="Q265" s="398">
        <v>45</v>
      </c>
      <c r="R265" s="309">
        <v>49.700000000000003</v>
      </c>
      <c r="S265" s="323">
        <v>49.600000000000001</v>
      </c>
      <c r="T265" s="324"/>
      <c r="U265" s="1167"/>
      <c r="V265" s="619"/>
      <c r="W265" s="1168"/>
    </row>
    <row r="266" ht="26.25" customHeight="1">
      <c r="A266" s="987"/>
      <c r="B266" s="579"/>
      <c r="C266" s="987"/>
      <c r="D266" s="361"/>
      <c r="E266" s="361"/>
      <c r="F266" s="361"/>
      <c r="G266" s="353"/>
      <c r="H266" s="362" t="s">
        <v>543</v>
      </c>
      <c r="I266" s="1115"/>
      <c r="J266" s="1116"/>
      <c r="K266" s="1117"/>
      <c r="L266" s="320">
        <v>3</v>
      </c>
      <c r="M266" s="398">
        <v>15</v>
      </c>
      <c r="N266" s="322">
        <v>49.100000000000001</v>
      </c>
      <c r="O266" s="1119">
        <v>49.100000000000001</v>
      </c>
      <c r="P266" s="307" t="s">
        <v>535</v>
      </c>
      <c r="Q266" s="398">
        <v>44</v>
      </c>
      <c r="R266" s="309">
        <v>49.700000000000003</v>
      </c>
      <c r="S266" s="310">
        <v>49.600000000000001</v>
      </c>
      <c r="T266" s="333"/>
      <c r="U266" s="1169"/>
      <c r="V266" s="619"/>
      <c r="W266" s="1121"/>
    </row>
    <row r="267" s="1" customFormat="1" ht="35.25" customHeight="1">
      <c r="A267" s="1170"/>
      <c r="B267" s="579" t="s">
        <v>523</v>
      </c>
      <c r="C267" s="591"/>
      <c r="D267" s="360" t="s">
        <v>523</v>
      </c>
      <c r="E267" s="361"/>
      <c r="F267" s="361"/>
      <c r="G267" s="362" t="s">
        <v>524</v>
      </c>
      <c r="H267" s="682" t="s">
        <v>443</v>
      </c>
      <c r="I267" s="1130"/>
      <c r="J267" s="1131"/>
      <c r="K267" s="1132"/>
      <c r="L267" s="320">
        <v>3</v>
      </c>
      <c r="M267" s="398">
        <v>15</v>
      </c>
      <c r="N267" s="322">
        <v>49.100000000000001</v>
      </c>
      <c r="O267" s="551">
        <v>49.100000000000001</v>
      </c>
      <c r="P267" s="307" t="s">
        <v>535</v>
      </c>
      <c r="Q267" s="398">
        <v>43</v>
      </c>
      <c r="R267" s="309">
        <v>49.700000000000003</v>
      </c>
      <c r="S267" s="323">
        <v>49.649999999999999</v>
      </c>
      <c r="T267" s="371">
        <v>1.8</v>
      </c>
      <c r="U267" s="1120">
        <v>3.5</v>
      </c>
      <c r="V267" s="1128">
        <v>2.2999999999999998</v>
      </c>
      <c r="W267" s="1155" t="s">
        <v>444</v>
      </c>
    </row>
    <row r="268" ht="55.5" customHeight="1">
      <c r="A268" s="1171"/>
      <c r="B268" s="704" t="s">
        <v>241</v>
      </c>
      <c r="C268" s="1171"/>
      <c r="D268" s="713" t="s">
        <v>241</v>
      </c>
      <c r="E268" s="713"/>
      <c r="F268" s="713"/>
      <c r="G268" s="628" t="s">
        <v>544</v>
      </c>
      <c r="H268" s="628" t="s">
        <v>545</v>
      </c>
      <c r="I268" s="1172"/>
      <c r="J268" s="1173"/>
      <c r="K268" s="1174"/>
      <c r="L268" s="393">
        <v>3</v>
      </c>
      <c r="M268" s="736">
        <v>15</v>
      </c>
      <c r="N268" s="395">
        <v>49.100000000000001</v>
      </c>
      <c r="O268" s="1119">
        <v>49.100000000000001</v>
      </c>
      <c r="P268" s="393" t="s">
        <v>546</v>
      </c>
      <c r="Q268" s="736">
        <v>38</v>
      </c>
      <c r="R268" s="395">
        <v>49.700000000000003</v>
      </c>
      <c r="S268" s="1175">
        <v>49.649999999999999</v>
      </c>
      <c r="T268" s="1138">
        <v>4.2000000000000002</v>
      </c>
      <c r="U268" s="1139">
        <v>4.7999999999999998</v>
      </c>
      <c r="V268" s="619">
        <v>5.0999999999999996</v>
      </c>
      <c r="W268" s="1176"/>
    </row>
    <row r="269" s="1" customFormat="1" ht="39" customHeight="1">
      <c r="A269" s="566"/>
      <c r="B269" s="567" t="s">
        <v>181</v>
      </c>
      <c r="C269" s="566"/>
      <c r="D269" s="580" t="s">
        <v>181</v>
      </c>
      <c r="E269" s="580"/>
      <c r="F269" s="580"/>
      <c r="G269" s="257" t="s">
        <v>547</v>
      </c>
      <c r="H269" s="257" t="s">
        <v>548</v>
      </c>
      <c r="I269" s="1177"/>
      <c r="J269" s="1178"/>
      <c r="K269" s="1179"/>
      <c r="L269" s="266">
        <v>4</v>
      </c>
      <c r="M269" s="397">
        <v>20</v>
      </c>
      <c r="N269" s="337">
        <v>49.100000000000001</v>
      </c>
      <c r="O269" s="1180">
        <v>49.200000000000003</v>
      </c>
      <c r="P269" s="266" t="s">
        <v>246</v>
      </c>
      <c r="Q269" s="397">
        <v>33</v>
      </c>
      <c r="R269" s="337">
        <v>49.700000000000003</v>
      </c>
      <c r="S269" s="338">
        <v>49.649999999999999</v>
      </c>
      <c r="T269" s="588">
        <v>7.7000000000000002</v>
      </c>
      <c r="U269" s="1149">
        <v>9</v>
      </c>
      <c r="V269" s="1150">
        <v>8.9000000000000004</v>
      </c>
      <c r="W269" s="1181"/>
    </row>
    <row r="270" ht="42.75" customHeight="1">
      <c r="A270" s="1182"/>
      <c r="B270" s="991" t="s">
        <v>203</v>
      </c>
      <c r="C270" s="988"/>
      <c r="D270" s="713" t="s">
        <v>203</v>
      </c>
      <c r="E270" s="388"/>
      <c r="F270" s="388"/>
      <c r="G270" s="362" t="s">
        <v>549</v>
      </c>
      <c r="H270" s="893" t="s">
        <v>550</v>
      </c>
      <c r="I270" s="1183"/>
      <c r="J270" s="1184"/>
      <c r="K270" s="1185"/>
      <c r="L270" s="393">
        <v>4</v>
      </c>
      <c r="M270" s="736">
        <v>20</v>
      </c>
      <c r="N270" s="395">
        <v>49.100000000000001</v>
      </c>
      <c r="O270" s="1186">
        <v>49.200000000000003</v>
      </c>
      <c r="P270" s="393" t="s">
        <v>228</v>
      </c>
      <c r="Q270" s="736">
        <v>28</v>
      </c>
      <c r="R270" s="395">
        <v>49.700000000000003</v>
      </c>
      <c r="S270" s="310">
        <v>49.600000000000001</v>
      </c>
      <c r="T270" s="1138">
        <v>0.90000000000000002</v>
      </c>
      <c r="U270" s="1139">
        <v>0.40000000000000002</v>
      </c>
      <c r="V270" s="619">
        <v>0.90000000000000002</v>
      </c>
      <c r="W270" s="1187"/>
    </row>
    <row r="271" ht="36.75" customHeight="1">
      <c r="A271" s="1188"/>
      <c r="B271" s="567" t="s">
        <v>169</v>
      </c>
      <c r="C271" s="1188"/>
      <c r="D271" s="580" t="s">
        <v>169</v>
      </c>
      <c r="E271" s="580"/>
      <c r="F271" s="580"/>
      <c r="G271" s="257" t="s">
        <v>551</v>
      </c>
      <c r="H271" s="257" t="s">
        <v>552</v>
      </c>
      <c r="I271" s="1189"/>
      <c r="J271" s="1190"/>
      <c r="K271" s="1191"/>
      <c r="L271" s="266">
        <v>5</v>
      </c>
      <c r="M271" s="397">
        <v>25</v>
      </c>
      <c r="N271" s="337">
        <v>49.100000000000001</v>
      </c>
      <c r="O271" s="1180">
        <v>49.200000000000003</v>
      </c>
      <c r="P271" s="266" t="s">
        <v>141</v>
      </c>
      <c r="Q271" s="397"/>
      <c r="R271" s="337"/>
      <c r="S271" s="1192"/>
      <c r="T271" s="619">
        <v>4.4000000000000004</v>
      </c>
      <c r="U271" s="1150">
        <v>5.4000000000000004</v>
      </c>
      <c r="V271" s="1150">
        <v>5.7000000000000002</v>
      </c>
      <c r="W271" s="1193" t="s">
        <v>553</v>
      </c>
    </row>
    <row r="272" s="168" customFormat="1" ht="36.75" customHeight="1">
      <c r="A272" s="987"/>
      <c r="B272" s="349" t="s">
        <v>203</v>
      </c>
      <c r="C272" s="534"/>
      <c r="D272" s="360" t="s">
        <v>203</v>
      </c>
      <c r="E272" s="360"/>
      <c r="F272" s="360"/>
      <c r="G272" s="376" t="s">
        <v>554</v>
      </c>
      <c r="H272" s="376" t="s">
        <v>550</v>
      </c>
      <c r="I272" s="1194"/>
      <c r="J272" s="1195"/>
      <c r="K272" s="1196"/>
      <c r="L272" s="1197">
        <v>5</v>
      </c>
      <c r="M272" s="1198">
        <v>25</v>
      </c>
      <c r="N272" s="322">
        <v>49.100000000000001</v>
      </c>
      <c r="O272" s="551">
        <v>49.200000000000003</v>
      </c>
      <c r="P272" s="307" t="s">
        <v>228</v>
      </c>
      <c r="Q272" s="1118">
        <v>27</v>
      </c>
      <c r="R272" s="309">
        <v>49.700000000000003</v>
      </c>
      <c r="S272" s="1199">
        <v>49.600000000000001</v>
      </c>
      <c r="T272" s="618">
        <v>0.75</v>
      </c>
      <c r="U272" s="1128">
        <v>0.40000000000000002</v>
      </c>
      <c r="V272" s="619">
        <v>0.089999999999999997</v>
      </c>
      <c r="W272" s="1187"/>
      <c r="X272" s="168"/>
      <c r="Y272" s="168"/>
      <c r="Z272" s="168"/>
      <c r="AA272" s="168"/>
      <c r="AB272" s="168"/>
      <c r="AC272" s="168"/>
    </row>
    <row r="273" s="1" customFormat="1" ht="36.75" customHeight="1">
      <c r="A273" s="534"/>
      <c r="B273" s="349" t="s">
        <v>203</v>
      </c>
      <c r="C273" s="534"/>
      <c r="D273" s="360" t="s">
        <v>203</v>
      </c>
      <c r="E273" s="361"/>
      <c r="F273" s="361"/>
      <c r="G273" s="362" t="s">
        <v>555</v>
      </c>
      <c r="H273" s="362" t="s">
        <v>550</v>
      </c>
      <c r="I273" s="1194"/>
      <c r="J273" s="1195"/>
      <c r="K273" s="1200"/>
      <c r="L273" s="1126">
        <v>5</v>
      </c>
      <c r="M273" s="1127">
        <v>25</v>
      </c>
      <c r="N273" s="309">
        <v>49.100000000000001</v>
      </c>
      <c r="O273" s="1119">
        <v>49.200000000000003</v>
      </c>
      <c r="P273" s="307" t="s">
        <v>228</v>
      </c>
      <c r="Q273" s="1118">
        <v>26</v>
      </c>
      <c r="R273" s="309">
        <v>49.700000000000003</v>
      </c>
      <c r="S273" s="1201">
        <v>49.600000000000001</v>
      </c>
      <c r="T273" s="618">
        <v>0.84999999999999998</v>
      </c>
      <c r="U273" s="1128">
        <v>0.40000000000000002</v>
      </c>
      <c r="V273" s="1128">
        <v>0.45000000000000001</v>
      </c>
      <c r="W273" s="1129"/>
    </row>
    <row r="274" s="1" customFormat="1" ht="43.5" customHeight="1">
      <c r="A274" s="1182"/>
      <c r="B274" s="991" t="s">
        <v>203</v>
      </c>
      <c r="C274" s="988"/>
      <c r="D274" s="713" t="s">
        <v>203</v>
      </c>
      <c r="E274" s="388"/>
      <c r="F274" s="388"/>
      <c r="G274" s="362" t="s">
        <v>556</v>
      </c>
      <c r="H274" s="893" t="s">
        <v>550</v>
      </c>
      <c r="I274" s="1202"/>
      <c r="J274" s="1203"/>
      <c r="K274" s="1204"/>
      <c r="L274" s="307">
        <v>5</v>
      </c>
      <c r="M274" s="1118">
        <v>25</v>
      </c>
      <c r="N274" s="309">
        <v>49.100000000000001</v>
      </c>
      <c r="O274" s="1119">
        <v>49.200000000000003</v>
      </c>
      <c r="P274" s="393" t="s">
        <v>228</v>
      </c>
      <c r="Q274" s="736">
        <v>25</v>
      </c>
      <c r="R274" s="395">
        <v>49.700000000000003</v>
      </c>
      <c r="S274" s="1205">
        <v>49.600000000000001</v>
      </c>
      <c r="T274" s="637">
        <v>2.2999999999999998</v>
      </c>
      <c r="U274" s="1206">
        <v>2</v>
      </c>
      <c r="V274" s="1206">
        <v>2.3999999999999999</v>
      </c>
      <c r="W274" s="1187"/>
    </row>
    <row r="275" ht="46.5" customHeight="1">
      <c r="A275" s="1188"/>
      <c r="B275" s="567" t="s">
        <v>169</v>
      </c>
      <c r="C275" s="975"/>
      <c r="D275" s="803" t="s">
        <v>169</v>
      </c>
      <c r="E275" s="803"/>
      <c r="F275" s="803"/>
      <c r="G275" s="1207" t="s">
        <v>551</v>
      </c>
      <c r="H275" s="1207" t="s">
        <v>557</v>
      </c>
      <c r="I275" s="1208"/>
      <c r="J275" s="1209"/>
      <c r="K275" s="1210"/>
      <c r="L275" s="1211">
        <v>6</v>
      </c>
      <c r="M275" s="1212">
        <v>30</v>
      </c>
      <c r="N275" s="1213">
        <v>49.100000000000001</v>
      </c>
      <c r="O275" s="1214">
        <v>49.200000000000003</v>
      </c>
      <c r="P275" s="1211" t="s">
        <v>141</v>
      </c>
      <c r="Q275" s="1212"/>
      <c r="R275" s="1213"/>
      <c r="S275" s="1215"/>
      <c r="T275" s="1216">
        <v>7.4000000000000004</v>
      </c>
      <c r="U275" s="1217">
        <v>6.7999999999999998</v>
      </c>
      <c r="V275" s="1217">
        <v>6.7000000000000002</v>
      </c>
      <c r="W275" s="1218" t="s">
        <v>558</v>
      </c>
    </row>
    <row r="276" ht="36" customHeight="1">
      <c r="A276" s="1219"/>
      <c r="B276" s="727" t="s">
        <v>268</v>
      </c>
      <c r="C276" s="1220"/>
      <c r="D276" s="256" t="s">
        <v>268</v>
      </c>
      <c r="E276" s="256"/>
      <c r="F276" s="256"/>
      <c r="G276" s="257" t="s">
        <v>559</v>
      </c>
      <c r="H276" s="1221" t="s">
        <v>560</v>
      </c>
      <c r="I276" s="1222"/>
      <c r="J276" s="1190"/>
      <c r="K276" s="1191"/>
      <c r="L276" s="266">
        <v>7</v>
      </c>
      <c r="M276" s="397">
        <v>35</v>
      </c>
      <c r="N276" s="337">
        <v>49.100000000000001</v>
      </c>
      <c r="O276" s="1180">
        <v>49.200000000000003</v>
      </c>
      <c r="P276" s="307" t="s">
        <v>218</v>
      </c>
      <c r="Q276" s="1118">
        <v>20</v>
      </c>
      <c r="R276" s="337">
        <v>49.700000000000003</v>
      </c>
      <c r="S276" s="323">
        <v>49.68</v>
      </c>
      <c r="T276" s="588">
        <v>0</v>
      </c>
      <c r="U276" s="1149">
        <v>0</v>
      </c>
      <c r="V276" s="619">
        <v>0</v>
      </c>
      <c r="W276" s="1181" t="s">
        <v>186</v>
      </c>
    </row>
    <row r="277" s="1" customFormat="1" ht="36" customHeight="1">
      <c r="A277" s="1223"/>
      <c r="B277" s="455"/>
      <c r="C277" s="1224"/>
      <c r="D277" s="352"/>
      <c r="E277" s="352"/>
      <c r="F277" s="352"/>
      <c r="G277" s="835" t="s">
        <v>561</v>
      </c>
      <c r="H277" s="835" t="s">
        <v>562</v>
      </c>
      <c r="I277" s="1225"/>
      <c r="J277" s="1226"/>
      <c r="K277" s="1227"/>
      <c r="L277" s="1228">
        <v>7</v>
      </c>
      <c r="M277" s="1229">
        <v>35</v>
      </c>
      <c r="N277" s="1230">
        <v>49.100000000000001</v>
      </c>
      <c r="O277" s="1231">
        <v>49.200000000000003</v>
      </c>
      <c r="P277" s="1228" t="s">
        <v>218</v>
      </c>
      <c r="Q277" s="1229">
        <v>20</v>
      </c>
      <c r="R277" s="1230">
        <v>49.700000000000003</v>
      </c>
      <c r="S277" s="1232">
        <v>49.600000000000001</v>
      </c>
      <c r="T277" s="1233">
        <v>0.65000000000000002</v>
      </c>
      <c r="U277" s="1234">
        <v>0.69999999999999996</v>
      </c>
      <c r="V277" s="1235">
        <v>0.80000000000000004</v>
      </c>
      <c r="W277" s="1236"/>
    </row>
    <row r="278" ht="41.25" customHeight="1">
      <c r="A278" s="534"/>
      <c r="B278" s="349" t="s">
        <v>241</v>
      </c>
      <c r="C278" s="534"/>
      <c r="D278" s="360" t="s">
        <v>241</v>
      </c>
      <c r="E278" s="360"/>
      <c r="F278" s="360"/>
      <c r="G278" s="376" t="s">
        <v>563</v>
      </c>
      <c r="H278" s="1237" t="s">
        <v>564</v>
      </c>
      <c r="I278" s="1238"/>
      <c r="J278" s="1239"/>
      <c r="K278" s="1240"/>
      <c r="L278" s="307">
        <v>7</v>
      </c>
      <c r="M278" s="1118">
        <v>35</v>
      </c>
      <c r="N278" s="309">
        <v>49.100000000000001</v>
      </c>
      <c r="O278" s="551">
        <v>49.200000000000003</v>
      </c>
      <c r="P278" s="307" t="s">
        <v>218</v>
      </c>
      <c r="Q278" s="1118">
        <v>19</v>
      </c>
      <c r="R278" s="309">
        <v>49.700000000000003</v>
      </c>
      <c r="S278" s="323">
        <v>49.649999999999999</v>
      </c>
      <c r="T278" s="371">
        <v>1.3</v>
      </c>
      <c r="U278" s="1120">
        <v>1.1000000000000001</v>
      </c>
      <c r="V278" s="619">
        <v>1.3999999999999999</v>
      </c>
      <c r="W278" s="1241"/>
    </row>
    <row r="279" s="1" customFormat="1" ht="43.5" customHeight="1">
      <c r="A279" s="1242"/>
      <c r="B279" s="543" t="s">
        <v>565</v>
      </c>
      <c r="C279" s="350"/>
      <c r="D279" s="360" t="s">
        <v>565</v>
      </c>
      <c r="E279" s="360"/>
      <c r="F279" s="360"/>
      <c r="G279" s="376" t="s">
        <v>438</v>
      </c>
      <c r="H279" s="601" t="s">
        <v>566</v>
      </c>
      <c r="I279" s="1238"/>
      <c r="J279" s="1239"/>
      <c r="K279" s="1240"/>
      <c r="L279" s="307">
        <v>7</v>
      </c>
      <c r="M279" s="1118">
        <v>35</v>
      </c>
      <c r="N279" s="309">
        <v>49.100000000000001</v>
      </c>
      <c r="O279" s="551">
        <v>49.200000000000003</v>
      </c>
      <c r="P279" s="307" t="s">
        <v>200</v>
      </c>
      <c r="Q279" s="1118">
        <v>14</v>
      </c>
      <c r="R279" s="309">
        <v>49.700000000000003</v>
      </c>
      <c r="S279" s="323">
        <v>49.649999999999999</v>
      </c>
      <c r="T279" s="702">
        <v>4.7999999999999998</v>
      </c>
      <c r="U279" s="1120">
        <v>6.4000000000000004</v>
      </c>
      <c r="V279" s="1128">
        <v>5.2000000000000002</v>
      </c>
      <c r="W279" s="1155"/>
    </row>
    <row r="280" ht="27" customHeight="1">
      <c r="A280" s="1243"/>
      <c r="B280" s="523" t="s">
        <v>129</v>
      </c>
      <c r="C280" s="1243"/>
      <c r="D280" s="301" t="s">
        <v>129</v>
      </c>
      <c r="E280" s="301"/>
      <c r="F280" s="301"/>
      <c r="G280" s="302" t="s">
        <v>567</v>
      </c>
      <c r="H280" s="362" t="s">
        <v>568</v>
      </c>
      <c r="I280" s="1238"/>
      <c r="J280" s="1239"/>
      <c r="K280" s="1240"/>
      <c r="L280" s="307">
        <v>7</v>
      </c>
      <c r="M280" s="1118">
        <v>35</v>
      </c>
      <c r="N280" s="309">
        <v>49.100000000000001</v>
      </c>
      <c r="O280" s="551">
        <v>49.100000000000001</v>
      </c>
      <c r="P280" s="307" t="s">
        <v>200</v>
      </c>
      <c r="Q280" s="1118">
        <v>13</v>
      </c>
      <c r="R280" s="309">
        <v>49.700000000000003</v>
      </c>
      <c r="S280" s="323">
        <v>49.600000000000001</v>
      </c>
      <c r="T280" s="324">
        <v>1.1000000000000001</v>
      </c>
      <c r="U280" s="1244">
        <v>1.1000000000000001</v>
      </c>
      <c r="V280" s="619">
        <v>0.80000000000000004</v>
      </c>
      <c r="W280" s="1241"/>
    </row>
    <row r="281" ht="24" customHeight="1">
      <c r="A281" s="273"/>
      <c r="B281" s="455"/>
      <c r="C281" s="273"/>
      <c r="D281" s="275"/>
      <c r="E281" s="275"/>
      <c r="F281" s="275"/>
      <c r="G281" s="315"/>
      <c r="H281" s="362" t="s">
        <v>569</v>
      </c>
      <c r="I281" s="1238"/>
      <c r="J281" s="1239"/>
      <c r="K281" s="1240"/>
      <c r="L281" s="307">
        <v>7</v>
      </c>
      <c r="M281" s="1118">
        <v>35</v>
      </c>
      <c r="N281" s="309">
        <v>49.100000000000001</v>
      </c>
      <c r="O281" s="551">
        <v>49.100000000000001</v>
      </c>
      <c r="P281" s="307" t="s">
        <v>200</v>
      </c>
      <c r="Q281" s="1118">
        <v>12</v>
      </c>
      <c r="R281" s="309">
        <v>49.700000000000003</v>
      </c>
      <c r="S281" s="323">
        <v>49.600000000000001</v>
      </c>
      <c r="T281" s="324"/>
      <c r="U281" s="1167"/>
      <c r="V281" s="619"/>
      <c r="W281" s="1168"/>
    </row>
    <row r="282" ht="25.5" customHeight="1">
      <c r="A282" s="273"/>
      <c r="B282" s="455"/>
      <c r="C282" s="273"/>
      <c r="D282" s="275"/>
      <c r="E282" s="275"/>
      <c r="F282" s="275"/>
      <c r="G282" s="315"/>
      <c r="H282" s="362" t="s">
        <v>570</v>
      </c>
      <c r="I282" s="1238"/>
      <c r="J282" s="1239"/>
      <c r="K282" s="1240"/>
      <c r="L282" s="307">
        <v>7</v>
      </c>
      <c r="M282" s="1118">
        <v>35</v>
      </c>
      <c r="N282" s="309">
        <v>49.100000000000001</v>
      </c>
      <c r="O282" s="551">
        <v>49.100000000000001</v>
      </c>
      <c r="P282" s="307" t="s">
        <v>200</v>
      </c>
      <c r="Q282" s="1118">
        <v>11</v>
      </c>
      <c r="R282" s="309">
        <v>49.700000000000003</v>
      </c>
      <c r="S282" s="323">
        <v>49.600000000000001</v>
      </c>
      <c r="T282" s="324"/>
      <c r="U282" s="1167"/>
      <c r="V282" s="619"/>
      <c r="W282" s="1168"/>
    </row>
    <row r="283" ht="33" customHeight="1">
      <c r="A283" s="1245"/>
      <c r="B283" s="1246"/>
      <c r="C283" s="1245"/>
      <c r="D283" s="1247"/>
      <c r="E283" s="275"/>
      <c r="F283" s="275"/>
      <c r="G283" s="315"/>
      <c r="H283" s="427" t="s">
        <v>571</v>
      </c>
      <c r="I283" s="1248"/>
      <c r="J283" s="1249"/>
      <c r="K283" s="1250"/>
      <c r="L283" s="1133">
        <v>7</v>
      </c>
      <c r="M283" s="1134">
        <v>35</v>
      </c>
      <c r="N283" s="1135">
        <v>49.100000000000001</v>
      </c>
      <c r="O283" s="1251">
        <v>49.100000000000001</v>
      </c>
      <c r="P283" s="1133" t="s">
        <v>200</v>
      </c>
      <c r="Q283" s="1134">
        <v>10</v>
      </c>
      <c r="R283" s="1135">
        <v>49.700000000000003</v>
      </c>
      <c r="S283" s="347">
        <v>49.600000000000001</v>
      </c>
      <c r="T283" s="421"/>
      <c r="U283" s="1252"/>
      <c r="V283" s="619"/>
      <c r="W283" s="1168"/>
    </row>
    <row r="284" ht="52.5" customHeight="1">
      <c r="A284" s="975"/>
      <c r="B284" s="792" t="s">
        <v>268</v>
      </c>
      <c r="C284" s="975"/>
      <c r="D284" s="803" t="s">
        <v>268</v>
      </c>
      <c r="E284" s="803"/>
      <c r="F284" s="803"/>
      <c r="G284" s="257" t="s">
        <v>559</v>
      </c>
      <c r="H284" s="1221" t="s">
        <v>572</v>
      </c>
      <c r="I284" s="1222"/>
      <c r="J284" s="1190"/>
      <c r="K284" s="1191"/>
      <c r="L284" s="266">
        <v>8</v>
      </c>
      <c r="M284" s="397">
        <v>40</v>
      </c>
      <c r="N284" s="337">
        <v>49.100000000000001</v>
      </c>
      <c r="O284" s="1180">
        <v>49.200000000000003</v>
      </c>
      <c r="P284" s="266" t="s">
        <v>141</v>
      </c>
      <c r="Q284" s="397"/>
      <c r="R284" s="337"/>
      <c r="S284" s="1192"/>
      <c r="T284" s="619">
        <v>5.5999999999999996</v>
      </c>
      <c r="U284" s="1150">
        <v>5.1999999999999993</v>
      </c>
      <c r="V284" s="1150">
        <v>5.2999999999999998</v>
      </c>
      <c r="W284" s="1253" t="s">
        <v>573</v>
      </c>
    </row>
    <row r="285" s="1" customFormat="1" ht="60.75" customHeight="1">
      <c r="A285" s="1254"/>
      <c r="B285" s="478"/>
      <c r="C285" s="1255"/>
      <c r="D285" s="569"/>
      <c r="E285" s="569"/>
      <c r="F285" s="569"/>
      <c r="G285" s="628" t="s">
        <v>559</v>
      </c>
      <c r="H285" s="1158" t="s">
        <v>574</v>
      </c>
      <c r="I285" s="1256"/>
      <c r="J285" s="1257"/>
      <c r="K285" s="1258"/>
      <c r="L285" s="329">
        <v>8</v>
      </c>
      <c r="M285" s="420">
        <v>40</v>
      </c>
      <c r="N285" s="331">
        <v>49.100000000000001</v>
      </c>
      <c r="O285" s="798">
        <v>49.200000000000003</v>
      </c>
      <c r="P285" s="329" t="s">
        <v>141</v>
      </c>
      <c r="Q285" s="420"/>
      <c r="R285" s="331"/>
      <c r="S285" s="1259"/>
      <c r="T285" s="637">
        <v>3.5999999999999996</v>
      </c>
      <c r="U285" s="1162">
        <v>5.3999999999999995</v>
      </c>
      <c r="V285" s="619">
        <v>5.2999999999999998</v>
      </c>
      <c r="W285" s="1260" t="s">
        <v>573</v>
      </c>
    </row>
    <row r="286" ht="38.25" customHeight="1">
      <c r="D286" s="22"/>
      <c r="G286" s="35"/>
      <c r="H286" s="35"/>
      <c r="I286" s="1261"/>
      <c r="J286" s="1261"/>
      <c r="K286" s="1261"/>
      <c r="L286" s="1262"/>
      <c r="M286" s="1262"/>
      <c r="N286" s="1262"/>
      <c r="O286" s="1262"/>
      <c r="T286" s="1263">
        <f>SUM(T249:T285)</f>
        <v>62.649999999999991</v>
      </c>
      <c r="U286" s="1081">
        <f>SUM(U249:U285)</f>
        <v>72.100000000000009</v>
      </c>
      <c r="V286" s="1083">
        <f>SUM(V249:V285)</f>
        <v>71.340000000000003</v>
      </c>
      <c r="W286" s="1264" t="s">
        <v>575</v>
      </c>
    </row>
    <row r="287" ht="38.25" customHeight="1">
      <c r="D287" s="22"/>
      <c r="G287" s="35"/>
      <c r="H287" s="35"/>
      <c r="I287" s="1261"/>
      <c r="J287" s="1261"/>
      <c r="K287" s="1261"/>
      <c r="L287" s="1262"/>
      <c r="M287" s="1262"/>
      <c r="N287" s="1262"/>
      <c r="O287" s="1262"/>
      <c r="T287" s="1265"/>
      <c r="U287" s="1265"/>
      <c r="V287" s="1265"/>
      <c r="W287" s="1266"/>
    </row>
    <row r="288" ht="19.5" customHeight="1">
      <c r="D288" s="22"/>
      <c r="G288" s="1267"/>
      <c r="H288" s="1268"/>
      <c r="I288" s="1262"/>
      <c r="J288" s="1262"/>
      <c r="K288" s="1262"/>
      <c r="L288" s="1269"/>
      <c r="M288" s="1262"/>
      <c r="N288" s="1262"/>
      <c r="O288" s="1262"/>
      <c r="R288" s="48"/>
      <c r="S288" s="1270"/>
      <c r="T288" s="1270"/>
      <c r="U288" s="1270"/>
      <c r="V288" s="1271"/>
      <c r="W288" s="1271"/>
    </row>
    <row r="289" ht="16.5">
      <c r="D289" s="22"/>
      <c r="G289" s="1267"/>
      <c r="H289" s="1267"/>
      <c r="I289" s="1262"/>
      <c r="J289" s="1262"/>
      <c r="K289" s="1262"/>
      <c r="L289" s="1269"/>
      <c r="M289" s="1262"/>
      <c r="N289" s="1262"/>
      <c r="O289" s="1262"/>
      <c r="T289" s="48"/>
      <c r="U289" s="48"/>
      <c r="W289" s="1087"/>
    </row>
    <row r="290" ht="50.25" customHeight="1">
      <c r="D290" s="22"/>
      <c r="I290" s="1262"/>
      <c r="J290" s="1262"/>
      <c r="K290" s="1262"/>
      <c r="L290" s="1262"/>
      <c r="M290" s="1262"/>
      <c r="N290" s="1262"/>
      <c r="O290" s="1262"/>
      <c r="T290" s="48"/>
      <c r="U290" s="48"/>
      <c r="W290" s="1087"/>
    </row>
    <row r="291" ht="29.25" customHeight="1">
      <c r="D291" s="22"/>
      <c r="I291" s="1262"/>
      <c r="J291" s="1262"/>
      <c r="K291" s="1262"/>
      <c r="L291" s="1262"/>
      <c r="M291" s="1262"/>
      <c r="N291" s="1262"/>
      <c r="T291" s="48"/>
      <c r="U291" s="48"/>
      <c r="V291" s="1272"/>
      <c r="W291" s="1273"/>
    </row>
    <row r="292" ht="24" customHeight="1">
      <c r="D292" s="22"/>
      <c r="I292" s="1262"/>
      <c r="J292" s="1262"/>
      <c r="K292" s="1262"/>
      <c r="L292" s="1262"/>
      <c r="M292" s="1262"/>
      <c r="N292" s="1262"/>
      <c r="S292" s="1274"/>
      <c r="T292" s="1274"/>
      <c r="U292" s="1274"/>
      <c r="V292" s="1275"/>
      <c r="W292" s="1275"/>
    </row>
    <row r="293" ht="24" customHeight="1">
      <c r="D293" s="22"/>
      <c r="I293" s="1"/>
      <c r="J293" s="1"/>
      <c r="K293" s="1"/>
      <c r="L293" s="1"/>
      <c r="M293" s="1"/>
      <c r="N293" s="1"/>
      <c r="T293" s="48"/>
      <c r="U293" s="48"/>
      <c r="V293" s="1275"/>
      <c r="W293" s="1275"/>
    </row>
    <row r="294" ht="27" customHeight="1">
      <c r="D294" s="22"/>
      <c r="G294" s="1276"/>
      <c r="H294" s="1276"/>
      <c r="I294" s="470"/>
      <c r="J294" s="470"/>
      <c r="K294" s="470"/>
      <c r="L294" s="1277"/>
      <c r="M294" s="1277"/>
      <c r="N294" s="1277"/>
      <c r="T294" s="48"/>
      <c r="U294" s="48"/>
      <c r="V294" s="1278"/>
      <c r="W294" s="1275"/>
    </row>
    <row r="295" ht="16.5">
      <c r="D295" s="22"/>
      <c r="G295" s="1276"/>
      <c r="H295" s="1276"/>
      <c r="I295" s="470"/>
      <c r="J295" s="470"/>
      <c r="K295" s="470"/>
      <c r="L295" s="1277"/>
      <c r="M295" s="1277"/>
      <c r="N295" s="1279"/>
      <c r="S295" s="1274"/>
      <c r="T295" s="1274"/>
      <c r="U295" s="1274"/>
      <c r="V295" s="1275"/>
      <c r="W295" s="1275"/>
    </row>
    <row r="296" ht="16.5">
      <c r="D296" s="22"/>
      <c r="M296" s="1"/>
      <c r="N296" s="1"/>
      <c r="V296" s="1275"/>
      <c r="W296" s="1275"/>
    </row>
    <row r="297" s="1" customFormat="1" ht="16.5">
      <c r="B297" s="22"/>
      <c r="D297" s="22"/>
      <c r="E297" s="22"/>
      <c r="F297" s="22"/>
      <c r="S297" s="48"/>
      <c r="T297" s="48"/>
      <c r="U297" s="48"/>
      <c r="V297" s="1278"/>
      <c r="W297" s="1275"/>
    </row>
    <row r="298" ht="16.5">
      <c r="M298" s="1"/>
      <c r="N298" s="1"/>
      <c r="V298" s="1278"/>
      <c r="W298" s="1275"/>
    </row>
    <row r="299" ht="16.5">
      <c r="M299" s="1"/>
      <c r="N299" s="1"/>
      <c r="O299" s="1"/>
      <c r="V299" s="1280"/>
      <c r="W299" s="1280"/>
    </row>
    <row r="300" ht="16.5">
      <c r="M300" s="1"/>
      <c r="N300" s="1"/>
      <c r="O300" s="1"/>
      <c r="V300" s="1281"/>
      <c r="W300" s="1281"/>
    </row>
    <row r="301" ht="16.5">
      <c r="M301" s="1"/>
      <c r="N301" s="1"/>
      <c r="O301" s="1"/>
      <c r="V301" s="1281"/>
      <c r="W301" s="1281"/>
    </row>
    <row r="302">
      <c r="M302" s="1"/>
      <c r="N302" s="1"/>
      <c r="O302" s="1"/>
    </row>
    <row r="303">
      <c r="M303" s="1"/>
      <c r="N303" s="1"/>
      <c r="O303" s="1"/>
    </row>
    <row r="304">
      <c r="M304" s="1"/>
      <c r="N304" s="1"/>
      <c r="O304" s="1"/>
    </row>
    <row r="305">
      <c r="M305" s="1"/>
      <c r="N305" s="1"/>
      <c r="O305" s="1"/>
    </row>
    <row r="306">
      <c r="M306" s="1"/>
      <c r="N306" s="1"/>
      <c r="O306" s="1"/>
    </row>
    <row r="307">
      <c r="M307" s="1"/>
      <c r="N307" s="1"/>
      <c r="O307" s="1"/>
    </row>
    <row r="308">
      <c r="M308" s="1"/>
      <c r="N308" s="1"/>
      <c r="O308" s="1"/>
    </row>
    <row r="309">
      <c r="M309" s="1"/>
      <c r="N309" s="1"/>
      <c r="O309" s="1"/>
    </row>
  </sheetData>
  <mergeCells count="323">
    <mergeCell ref="H5:L5"/>
    <mergeCell ref="H6:L6"/>
    <mergeCell ref="H7:M7"/>
    <mergeCell ref="H8:L8"/>
    <mergeCell ref="A9:A12"/>
    <mergeCell ref="B9:B12"/>
    <mergeCell ref="C11:C14"/>
    <mergeCell ref="D11:D14"/>
    <mergeCell ref="G11:G14"/>
    <mergeCell ref="H11:H14"/>
    <mergeCell ref="I11:K11"/>
    <mergeCell ref="L11:O11"/>
    <mergeCell ref="P11:S11"/>
    <mergeCell ref="T11:V12"/>
    <mergeCell ref="W11:W14"/>
    <mergeCell ref="I12:I14"/>
    <mergeCell ref="J12:K12"/>
    <mergeCell ref="L12:L14"/>
    <mergeCell ref="M12:O12"/>
    <mergeCell ref="P12:P14"/>
    <mergeCell ref="Q12:S12"/>
    <mergeCell ref="T13:T14"/>
    <mergeCell ref="U13:U14"/>
    <mergeCell ref="V13:V14"/>
    <mergeCell ref="A14:A36"/>
    <mergeCell ref="B14:B36"/>
    <mergeCell ref="I15:I38"/>
    <mergeCell ref="J15:J38"/>
    <mergeCell ref="K15:K38"/>
    <mergeCell ref="C18:C38"/>
    <mergeCell ref="D18:D38"/>
    <mergeCell ref="G18:G38"/>
    <mergeCell ref="T18:T24"/>
    <mergeCell ref="U18:U24"/>
    <mergeCell ref="V18:V24"/>
    <mergeCell ref="W18:W24"/>
    <mergeCell ref="T25:T31"/>
    <mergeCell ref="U25:U31"/>
    <mergeCell ref="V25:V31"/>
    <mergeCell ref="W25:W31"/>
    <mergeCell ref="T32:T38"/>
    <mergeCell ref="U32:U38"/>
    <mergeCell ref="V32:V38"/>
    <mergeCell ref="W32:W38"/>
    <mergeCell ref="A39:A44"/>
    <mergeCell ref="B39:B44"/>
    <mergeCell ref="I39:I58"/>
    <mergeCell ref="J39:J58"/>
    <mergeCell ref="K39:K58"/>
    <mergeCell ref="C41:C46"/>
    <mergeCell ref="D41:D46"/>
    <mergeCell ref="G41:G46"/>
    <mergeCell ref="T41:T46"/>
    <mergeCell ref="U41:U46"/>
    <mergeCell ref="V41:V46"/>
    <mergeCell ref="W41:W46"/>
    <mergeCell ref="A46:A56"/>
    <mergeCell ref="B46:B56"/>
    <mergeCell ref="C48:C58"/>
    <mergeCell ref="D48:D58"/>
    <mergeCell ref="G48:G58"/>
    <mergeCell ref="T48:T53"/>
    <mergeCell ref="U48:U53"/>
    <mergeCell ref="V48:V53"/>
    <mergeCell ref="W48:W53"/>
    <mergeCell ref="T54:T58"/>
    <mergeCell ref="U54:U58"/>
    <mergeCell ref="V54:V58"/>
    <mergeCell ref="W54:W58"/>
    <mergeCell ref="B57:B60"/>
    <mergeCell ref="D59:D62"/>
    <mergeCell ref="G59:G62"/>
    <mergeCell ref="I59:I100"/>
    <mergeCell ref="J59:J100"/>
    <mergeCell ref="K59:K100"/>
    <mergeCell ref="T59:T62"/>
    <mergeCell ref="U59:U62"/>
    <mergeCell ref="V59:V62"/>
    <mergeCell ref="A61:A69"/>
    <mergeCell ref="B61:B69"/>
    <mergeCell ref="C63:C71"/>
    <mergeCell ref="D63:D71"/>
    <mergeCell ref="G63:G71"/>
    <mergeCell ref="T63:T71"/>
    <mergeCell ref="U63:U71"/>
    <mergeCell ref="V63:V71"/>
    <mergeCell ref="W63:W71"/>
    <mergeCell ref="A70:A71"/>
    <mergeCell ref="B70:B71"/>
    <mergeCell ref="A72:A78"/>
    <mergeCell ref="B72:B78"/>
    <mergeCell ref="C72:C73"/>
    <mergeCell ref="D72:D73"/>
    <mergeCell ref="G72:G73"/>
    <mergeCell ref="T72:T73"/>
    <mergeCell ref="U72:U73"/>
    <mergeCell ref="V72:V73"/>
    <mergeCell ref="W72:W73"/>
    <mergeCell ref="C74:C80"/>
    <mergeCell ref="D74:D80"/>
    <mergeCell ref="G74:G80"/>
    <mergeCell ref="T74:T80"/>
    <mergeCell ref="U74:U80"/>
    <mergeCell ref="V74:V80"/>
    <mergeCell ref="W74:W80"/>
    <mergeCell ref="A79:A82"/>
    <mergeCell ref="B79:B82"/>
    <mergeCell ref="C81:C84"/>
    <mergeCell ref="D81:D84"/>
    <mergeCell ref="G81:G84"/>
    <mergeCell ref="T81:T84"/>
    <mergeCell ref="U81:U84"/>
    <mergeCell ref="V81:V84"/>
    <mergeCell ref="W81:W88"/>
    <mergeCell ref="A83:A86"/>
    <mergeCell ref="B83:B86"/>
    <mergeCell ref="C85:C88"/>
    <mergeCell ref="D85:D88"/>
    <mergeCell ref="G85:G88"/>
    <mergeCell ref="T85:T88"/>
    <mergeCell ref="U85:U88"/>
    <mergeCell ref="V85:V88"/>
    <mergeCell ref="A87:A91"/>
    <mergeCell ref="B87:B91"/>
    <mergeCell ref="C89:C93"/>
    <mergeCell ref="D89:D93"/>
    <mergeCell ref="G89:G93"/>
    <mergeCell ref="T89:T93"/>
    <mergeCell ref="U89:U93"/>
    <mergeCell ref="V89:V93"/>
    <mergeCell ref="W89:W93"/>
    <mergeCell ref="A94:A98"/>
    <mergeCell ref="B94:B98"/>
    <mergeCell ref="C96:C100"/>
    <mergeCell ref="D96:D100"/>
    <mergeCell ref="G96:G100"/>
    <mergeCell ref="T96:T100"/>
    <mergeCell ref="U96:U100"/>
    <mergeCell ref="V96:V100"/>
    <mergeCell ref="W96:W100"/>
    <mergeCell ref="I101:I111"/>
    <mergeCell ref="J101:J111"/>
    <mergeCell ref="K101:K111"/>
    <mergeCell ref="B111:B115"/>
    <mergeCell ref="I112:I135"/>
    <mergeCell ref="J112:J135"/>
    <mergeCell ref="K112:K135"/>
    <mergeCell ref="D113:D117"/>
    <mergeCell ref="G113:G117"/>
    <mergeCell ref="T113:T117"/>
    <mergeCell ref="U113:U117"/>
    <mergeCell ref="V113:V117"/>
    <mergeCell ref="W113:W117"/>
    <mergeCell ref="A116:A120"/>
    <mergeCell ref="B116:B120"/>
    <mergeCell ref="C118:C122"/>
    <mergeCell ref="D118:D122"/>
    <mergeCell ref="G118:G122"/>
    <mergeCell ref="T118:T122"/>
    <mergeCell ref="U118:U122"/>
    <mergeCell ref="V118:V122"/>
    <mergeCell ref="W118:W122"/>
    <mergeCell ref="A123:A126"/>
    <mergeCell ref="B123:B126"/>
    <mergeCell ref="C125:C128"/>
    <mergeCell ref="D125:D128"/>
    <mergeCell ref="G125:G128"/>
    <mergeCell ref="T125:T128"/>
    <mergeCell ref="U125:U128"/>
    <mergeCell ref="V125:V128"/>
    <mergeCell ref="W125:W128"/>
    <mergeCell ref="B131:B132"/>
    <mergeCell ref="D133:D134"/>
    <mergeCell ref="G133:G134"/>
    <mergeCell ref="T133:T134"/>
    <mergeCell ref="U133:U134"/>
    <mergeCell ref="V133:V134"/>
    <mergeCell ref="A135:A137"/>
    <mergeCell ref="B135:B137"/>
    <mergeCell ref="I136:I140"/>
    <mergeCell ref="J136:J140"/>
    <mergeCell ref="K136:K140"/>
    <mergeCell ref="C137:C139"/>
    <mergeCell ref="D137:D139"/>
    <mergeCell ref="B139:B144"/>
    <mergeCell ref="D141:D146"/>
    <mergeCell ref="G141:G146"/>
    <mergeCell ref="I141:I168"/>
    <mergeCell ref="J141:J168"/>
    <mergeCell ref="K141:K168"/>
    <mergeCell ref="T141:T146"/>
    <mergeCell ref="U141:U146"/>
    <mergeCell ref="V141:V146"/>
    <mergeCell ref="W141:W146"/>
    <mergeCell ref="A145:A154"/>
    <mergeCell ref="B145:B154"/>
    <mergeCell ref="C147:C156"/>
    <mergeCell ref="D147:D156"/>
    <mergeCell ref="G147:G156"/>
    <mergeCell ref="T147:T156"/>
    <mergeCell ref="U147:U156"/>
    <mergeCell ref="V147:V156"/>
    <mergeCell ref="W147:W156"/>
    <mergeCell ref="A157:A158"/>
    <mergeCell ref="B157:B158"/>
    <mergeCell ref="C159:C160"/>
    <mergeCell ref="D159:D160"/>
    <mergeCell ref="A167:A171"/>
    <mergeCell ref="B167:B171"/>
    <mergeCell ref="C169:C173"/>
    <mergeCell ref="D169:D173"/>
    <mergeCell ref="G169:G173"/>
    <mergeCell ref="I169:I174"/>
    <mergeCell ref="J169:J174"/>
    <mergeCell ref="K169:K174"/>
    <mergeCell ref="I175:I193"/>
    <mergeCell ref="J175:J193"/>
    <mergeCell ref="K175:K193"/>
    <mergeCell ref="A177:A189"/>
    <mergeCell ref="B177:B189"/>
    <mergeCell ref="C178:C191"/>
    <mergeCell ref="D178:D191"/>
    <mergeCell ref="G178:G191"/>
    <mergeCell ref="T178:T184"/>
    <mergeCell ref="U178:U184"/>
    <mergeCell ref="V178:V184"/>
    <mergeCell ref="W178:W191"/>
    <mergeCell ref="T185:T191"/>
    <mergeCell ref="U185:U191"/>
    <mergeCell ref="V185:V191"/>
    <mergeCell ref="A190:A191"/>
    <mergeCell ref="B190:B191"/>
    <mergeCell ref="C192:C193"/>
    <mergeCell ref="D192:D193"/>
    <mergeCell ref="I194:I200"/>
    <mergeCell ref="J194:J200"/>
    <mergeCell ref="K194:K200"/>
    <mergeCell ref="A196:A198"/>
    <mergeCell ref="B196:B198"/>
    <mergeCell ref="C198:C200"/>
    <mergeCell ref="D198:D200"/>
    <mergeCell ref="G198:G200"/>
    <mergeCell ref="I201:I209"/>
    <mergeCell ref="J201:J209"/>
    <mergeCell ref="K201:K209"/>
    <mergeCell ref="T206:T207"/>
    <mergeCell ref="U206:U207"/>
    <mergeCell ref="V206:V207"/>
    <mergeCell ref="I210:I216"/>
    <mergeCell ref="J210:J216"/>
    <mergeCell ref="K210:K216"/>
    <mergeCell ref="A215:A216"/>
    <mergeCell ref="B215:B216"/>
    <mergeCell ref="C217:C218"/>
    <mergeCell ref="D217:D218"/>
    <mergeCell ref="G217:G218"/>
    <mergeCell ref="I217:I220"/>
    <mergeCell ref="J217:J220"/>
    <mergeCell ref="K217:K220"/>
    <mergeCell ref="A220:A221"/>
    <mergeCell ref="B220:B221"/>
    <mergeCell ref="I221:I223"/>
    <mergeCell ref="J221:J223"/>
    <mergeCell ref="K221:K223"/>
    <mergeCell ref="A222:A231"/>
    <mergeCell ref="B222:B231"/>
    <mergeCell ref="C222:C223"/>
    <mergeCell ref="D222:D223"/>
    <mergeCell ref="C224:C233"/>
    <mergeCell ref="D224:D233"/>
    <mergeCell ref="G224:G233"/>
    <mergeCell ref="I224:I245"/>
    <mergeCell ref="J224:J245"/>
    <mergeCell ref="K224:K245"/>
    <mergeCell ref="T224:T233"/>
    <mergeCell ref="U224:U233"/>
    <mergeCell ref="V224:V233"/>
    <mergeCell ref="W224:W233"/>
    <mergeCell ref="A232:A233"/>
    <mergeCell ref="B232:B233"/>
    <mergeCell ref="A234:A237"/>
    <mergeCell ref="B234:B237"/>
    <mergeCell ref="C234:C235"/>
    <mergeCell ref="D234:D235"/>
    <mergeCell ref="C236:C239"/>
    <mergeCell ref="D236:D239"/>
    <mergeCell ref="G236:G239"/>
    <mergeCell ref="T236:T239"/>
    <mergeCell ref="U236:U239"/>
    <mergeCell ref="V236:V239"/>
    <mergeCell ref="W236:W237"/>
    <mergeCell ref="A238:A240"/>
    <mergeCell ref="B238:B240"/>
    <mergeCell ref="W238:W239"/>
    <mergeCell ref="C240:C242"/>
    <mergeCell ref="D240:D242"/>
    <mergeCell ref="G240:G242"/>
    <mergeCell ref="T240:T242"/>
    <mergeCell ref="U240:U242"/>
    <mergeCell ref="V240:V242"/>
    <mergeCell ref="W240:W242"/>
    <mergeCell ref="A258:A266"/>
    <mergeCell ref="B258:B266"/>
    <mergeCell ref="C258:C266"/>
    <mergeCell ref="D258:D266"/>
    <mergeCell ref="G258:G266"/>
    <mergeCell ref="T258:T266"/>
    <mergeCell ref="U258:U266"/>
    <mergeCell ref="V258:V266"/>
    <mergeCell ref="W259:W266"/>
    <mergeCell ref="A280:A283"/>
    <mergeCell ref="B280:B283"/>
    <mergeCell ref="C280:C283"/>
    <mergeCell ref="D280:D283"/>
    <mergeCell ref="G280:G283"/>
    <mergeCell ref="T280:T283"/>
    <mergeCell ref="U280:U283"/>
    <mergeCell ref="V280:V283"/>
    <mergeCell ref="W280:W283"/>
    <mergeCell ref="A284:A285"/>
    <mergeCell ref="B284:B285"/>
    <mergeCell ref="C284:C285"/>
    <mergeCell ref="D284:D285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100" fitToWidth="1" fitToHeight="0" pageOrder="downThenOver" orientation="landscape" usePrinterDefaults="1" blackAndWhite="0" draft="0" cellComments="none" useFirstPageNumber="0" errors="displayed" horizontalDpi="600" verticalDpi="600" copies="1"/>
  <headerFooter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" activeCellId="0" sqref="C2"/>
    </sheetView>
  </sheetViews>
  <sheetFormatPr defaultRowHeight="12.75"/>
  <cols>
    <col min="1" max="2" style="1" width="9.140625"/>
    <col customWidth="1" min="3" max="3" width="25.42578125"/>
    <col customWidth="1" min="4" max="4" width="17.85546875"/>
    <col min="6" max="6" style="1" width="9.140625"/>
    <col customWidth="1" hidden="1" min="7" max="7" width="13.5703125"/>
    <col customWidth="1" hidden="1" min="8" max="8" width="0"/>
    <col customWidth="1" min="9" max="9" width="27.140625"/>
    <col customWidth="1" min="10" max="10" width="24.28515625"/>
    <col min="13" max="13" style="1" width="9.140625"/>
    <col customWidth="1" hidden="1" min="14" max="14" width="11.5703125"/>
    <col customWidth="1" hidden="1" min="15" max="15" width="0"/>
    <col customWidth="1" hidden="1" min="17" max="18" width="0"/>
  </cols>
  <sheetData>
    <row r="1" ht="15.75">
      <c r="C1" s="1278" t="s">
        <v>576</v>
      </c>
      <c r="E1" s="125"/>
      <c r="F1" s="125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="1" customFormat="1" ht="15.75">
      <c r="B2" s="125" t="s">
        <v>577</v>
      </c>
      <c r="C2" s="1278"/>
      <c r="E2" s="125"/>
      <c r="F2" s="125"/>
    </row>
    <row r="3" ht="15.75" customHeight="1">
      <c r="C3" s="1282" t="s">
        <v>578</v>
      </c>
      <c r="D3" s="1283"/>
      <c r="E3" s="1283"/>
      <c r="F3" s="1283"/>
      <c r="G3" s="1283"/>
      <c r="H3" s="1"/>
      <c r="I3" s="1"/>
      <c r="J3" s="1282" t="s">
        <v>579</v>
      </c>
      <c r="K3" s="1284"/>
      <c r="L3" s="1284"/>
      <c r="M3" s="1284"/>
      <c r="N3" s="1284"/>
      <c r="P3" s="1"/>
      <c r="Q3" s="1282"/>
      <c r="R3" s="1283"/>
      <c r="S3" s="1283"/>
      <c r="T3" s="1285"/>
      <c r="U3" s="1"/>
      <c r="V3" s="1"/>
    </row>
    <row r="4" ht="21" customHeight="1">
      <c r="C4" s="1283"/>
      <c r="D4" s="1283"/>
      <c r="E4" s="1283"/>
      <c r="F4" s="1283"/>
      <c r="G4" s="1283"/>
      <c r="H4" s="1"/>
      <c r="I4" s="1"/>
      <c r="J4" s="1284"/>
      <c r="K4" s="1284"/>
      <c r="L4" s="1284"/>
      <c r="M4" s="1284"/>
      <c r="N4" s="1284"/>
      <c r="P4" s="1"/>
      <c r="Q4" s="1283"/>
      <c r="R4" s="1283"/>
      <c r="S4" s="1283"/>
      <c r="T4" s="1"/>
      <c r="U4" s="1"/>
      <c r="V4" s="1"/>
    </row>
    <row r="5" ht="13.5" customHeight="1">
      <c r="C5" s="1283"/>
      <c r="D5" s="1283"/>
      <c r="E5" s="1286"/>
      <c r="F5" s="1286"/>
      <c r="G5" s="1287">
        <v>721</v>
      </c>
      <c r="H5" s="1"/>
      <c r="I5" s="1"/>
      <c r="J5" s="1283"/>
      <c r="K5" s="1283"/>
      <c r="L5" s="1286"/>
      <c r="M5" s="1288"/>
      <c r="N5" s="1287">
        <v>721</v>
      </c>
      <c r="O5" s="1"/>
      <c r="P5" s="1"/>
      <c r="Q5" s="1283"/>
      <c r="R5" s="1283"/>
      <c r="S5" s="1283"/>
      <c r="T5" s="1"/>
      <c r="U5" s="1"/>
      <c r="V5" s="1"/>
    </row>
    <row r="6">
      <c r="C6" s="1289"/>
      <c r="D6" s="1289"/>
      <c r="E6" s="1290" t="s">
        <v>136</v>
      </c>
      <c r="F6" s="1290"/>
      <c r="G6" s="1290" t="s">
        <v>580</v>
      </c>
      <c r="H6" s="1291" t="s">
        <v>581</v>
      </c>
      <c r="I6" s="1"/>
      <c r="J6" s="1289"/>
      <c r="K6" s="1292"/>
      <c r="L6" s="1290" t="s">
        <v>136</v>
      </c>
      <c r="M6" s="1293"/>
      <c r="N6" s="1290" t="s">
        <v>580</v>
      </c>
      <c r="O6" s="1291" t="s">
        <v>581</v>
      </c>
      <c r="P6" s="1"/>
      <c r="Q6" s="1"/>
      <c r="R6" s="1"/>
      <c r="S6" s="1294"/>
      <c r="T6" s="1294"/>
      <c r="U6" s="1"/>
      <c r="V6" s="1"/>
    </row>
    <row r="7">
      <c r="C7" s="1295"/>
      <c r="D7" s="1295"/>
      <c r="E7" s="1295"/>
      <c r="F7" s="1296"/>
      <c r="G7" s="1297"/>
      <c r="H7" s="1298"/>
      <c r="I7" s="1"/>
      <c r="J7" s="1295"/>
      <c r="K7" s="1296"/>
      <c r="L7" s="1296"/>
      <c r="N7" s="1299"/>
      <c r="O7" s="1298"/>
      <c r="P7" s="1"/>
      <c r="Q7" s="1"/>
      <c r="R7" s="1"/>
      <c r="S7" s="1"/>
      <c r="T7" s="1"/>
      <c r="U7" s="1"/>
      <c r="V7" s="1"/>
    </row>
    <row r="8">
      <c r="B8" s="1" t="s">
        <v>582</v>
      </c>
      <c r="C8" s="1300" t="s">
        <v>583</v>
      </c>
      <c r="D8" s="1300" t="s">
        <v>584</v>
      </c>
      <c r="E8" s="1301">
        <v>0.26000000000000001</v>
      </c>
      <c r="F8" s="1302"/>
      <c r="G8" s="1302"/>
      <c r="H8" s="1303"/>
      <c r="I8" s="1304" t="s">
        <v>585</v>
      </c>
      <c r="J8" s="1300" t="s">
        <v>586</v>
      </c>
      <c r="K8" s="1305" t="s">
        <v>584</v>
      </c>
      <c r="L8" s="1306">
        <v>0.40999999999999998</v>
      </c>
      <c r="M8" s="1307"/>
      <c r="N8" s="1306"/>
      <c r="O8" s="1303"/>
      <c r="P8" s="1" t="s">
        <v>582</v>
      </c>
      <c r="Q8" s="1"/>
      <c r="R8" s="1"/>
      <c r="S8" s="1308"/>
      <c r="T8" s="1308"/>
      <c r="U8" s="1"/>
      <c r="V8" s="1"/>
    </row>
    <row r="9">
      <c r="C9" s="1300"/>
      <c r="D9" s="1300"/>
      <c r="E9" s="1301"/>
      <c r="F9" s="1302"/>
      <c r="G9" s="1302"/>
      <c r="H9" s="1303"/>
      <c r="I9" s="1304"/>
      <c r="J9" s="1300"/>
      <c r="K9" s="1305"/>
      <c r="L9" s="1306"/>
      <c r="M9" s="1309"/>
      <c r="N9" s="1306"/>
      <c r="O9" s="1303"/>
      <c r="P9" s="1"/>
      <c r="Q9" s="1"/>
      <c r="R9" s="1"/>
      <c r="S9" s="1308"/>
      <c r="T9" s="1308"/>
      <c r="U9" s="1"/>
      <c r="V9" s="1"/>
    </row>
    <row r="10">
      <c r="C10" s="1300"/>
      <c r="D10" s="1300" t="s">
        <v>587</v>
      </c>
      <c r="E10" s="1301">
        <v>0.32000000000000001</v>
      </c>
      <c r="F10" s="1302"/>
      <c r="G10" s="1302"/>
      <c r="H10" s="1303"/>
      <c r="I10" s="1304"/>
      <c r="J10" s="1300"/>
      <c r="K10" s="1305" t="s">
        <v>587</v>
      </c>
      <c r="L10" s="1306">
        <v>0.34999999999999998</v>
      </c>
      <c r="M10" s="1307"/>
      <c r="N10" s="1306"/>
      <c r="O10" s="1310">
        <f>L8+L10</f>
        <v>0.76000000000000001</v>
      </c>
      <c r="P10" s="1"/>
      <c r="Q10" s="1"/>
      <c r="R10" s="1"/>
      <c r="S10" s="1308"/>
      <c r="T10" s="1308"/>
      <c r="U10" s="1"/>
      <c r="V10" s="1"/>
    </row>
    <row r="11">
      <c r="C11" s="1300"/>
      <c r="D11" s="1300"/>
      <c r="E11" s="1301"/>
      <c r="F11" s="1302"/>
      <c r="G11" s="1302"/>
      <c r="H11" s="1303"/>
      <c r="I11" s="1"/>
      <c r="J11" s="1300"/>
      <c r="K11" s="1305"/>
      <c r="L11" s="1306"/>
      <c r="M11" s="1309"/>
      <c r="N11" s="1306"/>
      <c r="O11" s="1303"/>
      <c r="P11" s="1"/>
      <c r="Q11" s="1"/>
      <c r="R11" s="1"/>
      <c r="S11" s="1308"/>
      <c r="T11" s="1308"/>
      <c r="U11" s="1"/>
      <c r="V11" s="1"/>
    </row>
    <row r="12">
      <c r="C12" s="1300"/>
      <c r="D12" s="1300"/>
      <c r="E12" s="1301"/>
      <c r="F12" s="1302"/>
      <c r="G12" s="1302"/>
      <c r="H12" s="1303"/>
      <c r="I12" s="1"/>
      <c r="J12" s="1300" t="s">
        <v>588</v>
      </c>
      <c r="K12" s="1305" t="s">
        <v>584</v>
      </c>
      <c r="L12" s="1306">
        <v>0</v>
      </c>
      <c r="M12" s="1309"/>
      <c r="N12" s="1306"/>
      <c r="O12" s="1310"/>
      <c r="P12" s="1" t="s">
        <v>589</v>
      </c>
      <c r="Q12" s="1"/>
      <c r="R12" s="1"/>
      <c r="S12" s="1308"/>
      <c r="T12" s="1308"/>
      <c r="U12" s="1"/>
      <c r="V12" s="1"/>
    </row>
    <row r="13">
      <c r="C13" s="1300"/>
      <c r="D13" s="1300"/>
      <c r="E13" s="1301"/>
      <c r="F13" s="1302"/>
      <c r="G13" s="1302"/>
      <c r="H13" s="1303"/>
      <c r="I13" s="1"/>
      <c r="J13" s="1300"/>
      <c r="K13" s="1305"/>
      <c r="L13" s="1306"/>
      <c r="M13" s="1309"/>
      <c r="N13" s="1306"/>
      <c r="O13" s="1303"/>
      <c r="P13" s="1"/>
      <c r="Q13" s="1"/>
      <c r="R13" s="1"/>
      <c r="S13" s="1308"/>
      <c r="T13" s="1308"/>
      <c r="U13" s="1"/>
      <c r="V13" s="1"/>
    </row>
    <row r="14">
      <c r="B14" s="1" t="s">
        <v>582</v>
      </c>
      <c r="C14" s="1300" t="s">
        <v>590</v>
      </c>
      <c r="D14" s="1300" t="s">
        <v>584</v>
      </c>
      <c r="E14" s="1301">
        <v>0.33000000000000002</v>
      </c>
      <c r="F14" s="1302"/>
      <c r="G14" s="1302"/>
      <c r="H14" s="1310"/>
      <c r="I14" s="1"/>
      <c r="J14" s="1300"/>
      <c r="K14" s="1305" t="s">
        <v>587</v>
      </c>
      <c r="L14" s="1306">
        <v>1.6399999999999999</v>
      </c>
      <c r="M14" s="1309"/>
      <c r="N14" s="1306"/>
      <c r="O14" s="1310">
        <f>L12+L14</f>
        <v>1.6399999999999999</v>
      </c>
      <c r="P14" s="1"/>
      <c r="Q14" s="1"/>
      <c r="R14" s="1"/>
      <c r="S14" s="1308"/>
      <c r="T14" s="1308"/>
      <c r="U14" s="1"/>
      <c r="V14" s="1"/>
    </row>
    <row r="15">
      <c r="C15" s="1300"/>
      <c r="D15" s="1300"/>
      <c r="E15" s="1301"/>
      <c r="F15" s="1302"/>
      <c r="G15" s="1302"/>
      <c r="H15" s="1303"/>
      <c r="I15" s="1"/>
      <c r="J15" s="1300"/>
      <c r="K15" s="1305"/>
      <c r="L15" s="1306"/>
      <c r="M15" s="1309"/>
      <c r="N15" s="1306"/>
      <c r="O15" s="1303"/>
      <c r="P15" s="1"/>
      <c r="Q15" s="1"/>
      <c r="R15" s="1"/>
      <c r="S15" s="1308"/>
      <c r="T15" s="1308"/>
      <c r="U15" s="1"/>
      <c r="V15" s="1"/>
    </row>
    <row r="16">
      <c r="C16" s="1300"/>
      <c r="D16" s="1300" t="s">
        <v>587</v>
      </c>
      <c r="E16" s="1301">
        <v>0.38</v>
      </c>
      <c r="F16" s="1302"/>
      <c r="G16" s="1302"/>
      <c r="H16" s="1303"/>
      <c r="I16" s="1"/>
      <c r="J16" s="1300" t="s">
        <v>591</v>
      </c>
      <c r="K16" s="1305" t="s">
        <v>584</v>
      </c>
      <c r="L16" s="1306">
        <v>0.48999999999999999</v>
      </c>
      <c r="M16" s="1309"/>
      <c r="N16" s="1306"/>
      <c r="O16" s="1303"/>
      <c r="P16" s="1" t="s">
        <v>589</v>
      </c>
      <c r="Q16" s="1"/>
      <c r="R16" s="1"/>
      <c r="S16" s="1308"/>
      <c r="T16" s="1308"/>
      <c r="U16" s="1"/>
      <c r="V16" s="1"/>
    </row>
    <row r="17">
      <c r="C17" s="1300"/>
      <c r="D17" s="1300"/>
      <c r="E17" s="1301"/>
      <c r="F17" s="1302"/>
      <c r="G17" s="1302"/>
      <c r="H17" s="1303"/>
      <c r="I17" s="1"/>
      <c r="J17" s="1300"/>
      <c r="K17" s="1305"/>
      <c r="L17" s="1306"/>
      <c r="M17" s="1309"/>
      <c r="N17" s="1306"/>
      <c r="O17" s="1303"/>
      <c r="P17" s="1"/>
      <c r="Q17" s="1"/>
      <c r="R17" s="1"/>
      <c r="S17" s="1308"/>
      <c r="T17" s="1308"/>
      <c r="U17" s="1"/>
      <c r="V17" s="1"/>
    </row>
    <row r="18">
      <c r="B18" s="1" t="s">
        <v>589</v>
      </c>
      <c r="C18" s="1300" t="s">
        <v>592</v>
      </c>
      <c r="D18" s="1300" t="s">
        <v>584</v>
      </c>
      <c r="E18" s="1301">
        <v>0.080000000000000002</v>
      </c>
      <c r="F18" s="1311"/>
      <c r="G18" s="1302"/>
      <c r="H18" s="1310"/>
      <c r="I18" s="1">
        <v>1</v>
      </c>
      <c r="J18" s="1300"/>
      <c r="K18" s="1305" t="s">
        <v>587</v>
      </c>
      <c r="L18" s="1306">
        <v>0.79000000000000004</v>
      </c>
      <c r="M18" s="1309"/>
      <c r="N18" s="1306"/>
      <c r="O18" s="1312">
        <f>L16+L18</f>
        <v>1.28</v>
      </c>
      <c r="Q18" s="1313">
        <f>O10+O14+O18</f>
        <v>3.6800000000000002</v>
      </c>
      <c r="R18" s="1"/>
      <c r="S18" s="1308"/>
      <c r="T18" s="1308"/>
      <c r="U18" s="1"/>
      <c r="V18" s="1"/>
    </row>
    <row r="19">
      <c r="C19" s="1300"/>
      <c r="D19" s="1300"/>
      <c r="E19" s="1301"/>
      <c r="F19" s="1302"/>
      <c r="G19" s="1302"/>
      <c r="H19" s="1303"/>
      <c r="I19" s="1"/>
      <c r="J19" s="1300"/>
      <c r="K19" s="1305"/>
      <c r="L19" s="1306"/>
      <c r="M19" s="1309"/>
      <c r="N19" s="1306"/>
      <c r="O19" s="1303"/>
      <c r="P19" s="1"/>
      <c r="Q19" s="1"/>
      <c r="R19" s="1"/>
      <c r="S19" s="1308"/>
      <c r="T19" s="1308"/>
      <c r="U19" s="1"/>
      <c r="V19" s="1"/>
    </row>
    <row r="20">
      <c r="B20" s="1" t="s">
        <v>582</v>
      </c>
      <c r="C20" s="1300" t="s">
        <v>593</v>
      </c>
      <c r="D20" s="1300" t="s">
        <v>584</v>
      </c>
      <c r="E20" s="1301">
        <v>0.02</v>
      </c>
      <c r="F20" s="1302"/>
      <c r="G20" s="1302"/>
      <c r="H20" s="1310"/>
      <c r="I20" s="1"/>
      <c r="J20" s="1300" t="s">
        <v>594</v>
      </c>
      <c r="K20" s="1305" t="s">
        <v>584</v>
      </c>
      <c r="L20" s="1306">
        <v>0.16</v>
      </c>
      <c r="M20" s="1309"/>
      <c r="N20" s="1306"/>
      <c r="O20" s="1303"/>
      <c r="P20" s="1" t="s">
        <v>589</v>
      </c>
      <c r="Q20" s="1"/>
      <c r="R20" s="1"/>
      <c r="S20" s="1308"/>
      <c r="T20" s="1308"/>
      <c r="U20" s="1"/>
      <c r="V20" s="1"/>
    </row>
    <row r="21">
      <c r="C21" s="1300"/>
      <c r="D21" s="1300"/>
      <c r="E21" s="1301"/>
      <c r="F21" s="1302"/>
      <c r="G21" s="1302"/>
      <c r="H21" s="1303"/>
      <c r="I21" s="1"/>
      <c r="J21" s="1300"/>
      <c r="K21" s="1305"/>
      <c r="L21" s="1306"/>
      <c r="M21" s="1309"/>
      <c r="N21" s="1306"/>
      <c r="O21" s="1303"/>
      <c r="P21" s="1"/>
      <c r="Q21" s="1"/>
      <c r="R21" s="1"/>
      <c r="S21" s="1308"/>
      <c r="T21" s="1308"/>
      <c r="U21" s="1"/>
      <c r="V21" s="1"/>
    </row>
    <row r="22">
      <c r="C22" s="1300"/>
      <c r="D22" s="1300" t="s">
        <v>587</v>
      </c>
      <c r="E22" s="1301">
        <v>0.14000000000000001</v>
      </c>
      <c r="F22" s="1302"/>
      <c r="G22" s="1302"/>
      <c r="H22" s="1303"/>
      <c r="I22" s="1"/>
      <c r="J22" s="1300" t="s">
        <v>595</v>
      </c>
      <c r="K22" s="1305" t="s">
        <v>584</v>
      </c>
      <c r="L22" s="1306">
        <v>0.31</v>
      </c>
      <c r="M22" s="1307"/>
      <c r="N22" s="1306"/>
      <c r="O22" s="1303"/>
      <c r="P22" s="1" t="s">
        <v>589</v>
      </c>
      <c r="Q22" s="1"/>
      <c r="R22" s="1"/>
      <c r="S22" s="1308"/>
      <c r="T22" s="1308"/>
      <c r="U22" s="1"/>
      <c r="V22" s="1"/>
    </row>
    <row r="23">
      <c r="C23" s="1300"/>
      <c r="D23" s="1300"/>
      <c r="E23" s="1301"/>
      <c r="F23" s="1302"/>
      <c r="G23" s="1302"/>
      <c r="H23" s="1303"/>
      <c r="I23" s="1"/>
      <c r="J23" s="1300"/>
      <c r="K23" s="1305"/>
      <c r="L23" s="1306"/>
      <c r="M23" s="1307"/>
      <c r="N23" s="1306"/>
      <c r="O23" s="1303"/>
      <c r="P23" s="1"/>
      <c r="Q23" s="1"/>
      <c r="R23" s="1"/>
      <c r="S23" s="1308"/>
      <c r="T23" s="1308"/>
      <c r="U23" s="1"/>
      <c r="V23" s="1"/>
    </row>
    <row r="24">
      <c r="B24" s="1" t="s">
        <v>589</v>
      </c>
      <c r="C24" s="1300" t="s">
        <v>596</v>
      </c>
      <c r="D24" s="1300" t="s">
        <v>587</v>
      </c>
      <c r="E24" s="1301">
        <v>0.12</v>
      </c>
      <c r="F24" s="1302"/>
      <c r="G24" s="1302"/>
      <c r="H24" s="1303"/>
      <c r="I24" s="1"/>
      <c r="J24" s="1300"/>
      <c r="K24" s="1305" t="s">
        <v>587</v>
      </c>
      <c r="L24" s="1306">
        <v>0.71999999999999997</v>
      </c>
      <c r="M24" s="1307"/>
      <c r="N24" s="1306"/>
      <c r="O24" s="1310">
        <f>L20+L22+L24</f>
        <v>1.1899999999999999</v>
      </c>
      <c r="Q24" s="1314">
        <v>3.3999999999999999</v>
      </c>
      <c r="R24" s="1" t="s">
        <v>597</v>
      </c>
      <c r="S24" s="1308"/>
      <c r="T24" s="1308"/>
      <c r="U24" s="1"/>
      <c r="V24" s="1"/>
    </row>
    <row r="25">
      <c r="C25" s="1315"/>
      <c r="D25" s="1315"/>
      <c r="E25" s="1316"/>
      <c r="F25" s="1317"/>
      <c r="G25" s="1317"/>
      <c r="H25" s="1318"/>
      <c r="I25" s="1"/>
      <c r="J25" s="1315"/>
      <c r="K25" s="1319"/>
      <c r="L25" s="1320"/>
      <c r="M25" s="1321"/>
      <c r="N25" s="1319"/>
      <c r="O25" s="1318"/>
      <c r="P25" s="1"/>
      <c r="Q25" s="1"/>
      <c r="R25" s="1"/>
      <c r="S25" s="162"/>
      <c r="T25" s="162"/>
      <c r="U25" s="1"/>
      <c r="V25" s="1"/>
    </row>
    <row r="26">
      <c r="C26" s="1289" t="s">
        <v>598</v>
      </c>
      <c r="D26" s="1289"/>
      <c r="E26" s="1322">
        <f>(E14+E16)+E18+(E20+E22)+E24</f>
        <v>1.0700000000000001</v>
      </c>
      <c r="F26" s="1323"/>
      <c r="G26" s="1323">
        <f>(G14+G16)+G18+(G20+G22)+G24</f>
        <v>0</v>
      </c>
      <c r="H26" s="1323">
        <f>(H14+H16)+H18+(H20+H22)+H24</f>
        <v>0</v>
      </c>
      <c r="I26" s="1"/>
      <c r="J26" s="1289" t="s">
        <v>598</v>
      </c>
      <c r="K26" s="1292"/>
      <c r="L26" s="1324">
        <f>(L8+L10)+(L12+L14)+(L16+L18)+L20+(L22+L24)</f>
        <v>4.8700000000000001</v>
      </c>
      <c r="M26" s="1325"/>
      <c r="N26" s="1324">
        <f>(N8+N10)+(N12+N14)+(N16+N18)+N20+(N22+N24)</f>
        <v>0</v>
      </c>
      <c r="O26" s="1324">
        <f>(O8+O10)+(O12+O14)+(O16+O18)+O20+(O22+O24)</f>
        <v>4.8700000000000001</v>
      </c>
      <c r="P26" s="1"/>
      <c r="Q26" s="1"/>
      <c r="R26" s="1"/>
      <c r="S26" s="1326"/>
      <c r="T26" s="1326"/>
      <c r="U26" s="1"/>
      <c r="V26" s="1"/>
    </row>
    <row r="27">
      <c r="C27" s="1"/>
      <c r="D27" s="1"/>
      <c r="E27" s="407"/>
      <c r="F27" s="442"/>
      <c r="G27" s="442"/>
      <c r="H27" s="1327"/>
      <c r="I27" s="1"/>
      <c r="J27" s="407"/>
      <c r="K27" s="407"/>
      <c r="L27" s="1328"/>
      <c r="M27" s="506"/>
      <c r="N27" s="442"/>
      <c r="O27" s="1327"/>
      <c r="P27" s="1"/>
      <c r="Q27" s="1"/>
      <c r="R27" s="1"/>
      <c r="S27" s="1"/>
      <c r="T27" s="1"/>
      <c r="U27" s="1"/>
      <c r="V27" s="1"/>
    </row>
    <row r="28">
      <c r="C28" s="1329" t="s">
        <v>599</v>
      </c>
      <c r="D28" s="1330"/>
      <c r="E28" s="1331">
        <f>E26/2</f>
        <v>0.54000000000000004</v>
      </c>
      <c r="F28" s="1331"/>
      <c r="G28" s="1331">
        <f>G26/2</f>
        <v>0</v>
      </c>
      <c r="H28" s="1331">
        <f>H26/2</f>
        <v>0</v>
      </c>
      <c r="I28" s="1"/>
      <c r="J28" s="1332" t="s">
        <v>600</v>
      </c>
      <c r="K28" s="1333"/>
      <c r="L28" s="1334">
        <f>L26/2</f>
        <v>2.4399999999999999</v>
      </c>
      <c r="M28" s="1335"/>
      <c r="N28" s="1334">
        <f>N26/2</f>
        <v>0</v>
      </c>
      <c r="O28" s="1334">
        <f>O26/2</f>
        <v>2.4399999999999999</v>
      </c>
      <c r="P28" s="1"/>
      <c r="Q28" s="1336"/>
      <c r="R28" s="1"/>
      <c r="S28" s="1337"/>
      <c r="T28" s="1338"/>
      <c r="U28" s="1"/>
      <c r="V28" s="1"/>
    </row>
    <row r="29">
      <c r="C29" s="1339" t="s">
        <v>601</v>
      </c>
      <c r="D29" s="1340"/>
      <c r="E29" s="1331">
        <f>E26/2</f>
        <v>0.54000000000000004</v>
      </c>
      <c r="F29" s="1331"/>
      <c r="G29" s="1331">
        <f>G26/2</f>
        <v>0</v>
      </c>
      <c r="H29" s="1331">
        <f>H26/2</f>
        <v>0</v>
      </c>
      <c r="I29" s="1"/>
      <c r="J29" s="1341" t="s">
        <v>602</v>
      </c>
      <c r="K29" s="1289"/>
      <c r="L29" s="1323">
        <f>L26/2</f>
        <v>2.4399999999999999</v>
      </c>
      <c r="M29" s="1342"/>
      <c r="N29" s="1323">
        <f>N26/2</f>
        <v>0</v>
      </c>
      <c r="O29" s="1323">
        <f>O26/2</f>
        <v>2.4399999999999999</v>
      </c>
      <c r="P29" s="1"/>
      <c r="Q29" s="1336"/>
      <c r="R29" s="1"/>
      <c r="S29" s="1337"/>
      <c r="T29" s="1338"/>
      <c r="U29" s="1"/>
      <c r="V29" s="1"/>
    </row>
    <row r="30">
      <c r="C30" s="1"/>
      <c r="D30" s="1"/>
      <c r="E30" s="1"/>
      <c r="G30" s="1"/>
      <c r="H30" s="1343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>
      <c r="G32" s="125"/>
      <c r="H32" s="1344">
        <v>0.59999999999999998</v>
      </c>
      <c r="O32" s="1344">
        <v>2</v>
      </c>
    </row>
    <row r="33">
      <c r="H33" s="1344">
        <v>0.59999999999999998</v>
      </c>
      <c r="O33" s="1344">
        <v>2</v>
      </c>
    </row>
    <row r="34">
      <c r="H34" s="1345">
        <f>H32+H33</f>
        <v>1.2</v>
      </c>
      <c r="O34" s="1345">
        <f>O32+O33</f>
        <v>4</v>
      </c>
    </row>
    <row r="48">
      <c r="J48" s="165"/>
    </row>
    <row r="51">
      <c r="N51" s="125"/>
    </row>
  </sheetData>
  <mergeCells count="4">
    <mergeCell ref="C3:G4"/>
    <mergeCell ref="J3:N4"/>
    <mergeCell ref="Q3:S5"/>
    <mergeCell ref="I8:I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consultant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revision>30</cp:revision>
  <dcterms:created xsi:type="dcterms:W3CDTF">2009-02-19T08:13:09Z</dcterms:created>
  <dcterms:modified xsi:type="dcterms:W3CDTF">2025-02-04T06:20:59Z</dcterms:modified>
</cp:coreProperties>
</file>